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055" activeTab="0"/>
  </bookViews>
  <sheets>
    <sheet name="ATOMIKA" sheetId="1" r:id="rId1"/>
    <sheet name="MOPIA" sheetId="2" r:id="rId2"/>
    <sheet name="Sheet3" sheetId="3" r:id="rId3"/>
  </sheets>
  <definedNames>
    <definedName name="_xlnm.Print_Area" localSheetId="0">'ATOMIKA'!$A$1:$P$44</definedName>
  </definedNames>
  <calcPr fullCalcOnLoad="1"/>
</workbook>
</file>

<file path=xl/sharedStrings.xml><?xml version="1.0" encoding="utf-8"?>
<sst xmlns="http://schemas.openxmlformats.org/spreadsheetml/2006/main" count="359" uniqueCount="126">
  <si>
    <t>ΕΠΩΝΥΜΟ</t>
  </si>
  <si>
    <t>ΟΝΟΜΑ</t>
  </si>
  <si>
    <t>ΠΑΤΡΩΝΥΜΟ</t>
  </si>
  <si>
    <t>ΜΟΡΙΑ</t>
  </si>
  <si>
    <t>ΤΙΤΛΟΣ ΕΙΣΑΓΩΓΗΣ</t>
  </si>
  <si>
    <t>ΒΑΘΜΟΣ ΑΠΟΦΟΙΤΗΣΗΣ</t>
  </si>
  <si>
    <t>ΕΤΟΣ ΑΠΟΦΟΙΤΗΣΗΣ</t>
  </si>
  <si>
    <t>ΠΟΛΥΤΕΚΝΙΑ</t>
  </si>
  <si>
    <t>ΟΜΟΓΕΝΗΣ</t>
  </si>
  <si>
    <t>ΕΜΠΕΙΡΙΑ</t>
  </si>
  <si>
    <t>ΜΟΝΟΓΟΝΕΪΚΗ</t>
  </si>
  <si>
    <t>ΕΙΔΙΚΟΤΗΤΑ1</t>
  </si>
  <si>
    <t>ΑΑ</t>
  </si>
  <si>
    <t>OΧΙ</t>
  </si>
  <si>
    <t>OXI</t>
  </si>
  <si>
    <t>ΑΠΟΛΥΤΗΡΙΟ ΛΥΚΕΙΟΥ</t>
  </si>
  <si>
    <t>moria</t>
  </si>
  <si>
    <t>bathmos</t>
  </si>
  <si>
    <t>etos</t>
  </si>
  <si>
    <t>polyteknia</t>
  </si>
  <si>
    <t>monogoneiki</t>
  </si>
  <si>
    <t>empeiria</t>
  </si>
  <si>
    <t>aa</t>
  </si>
  <si>
    <t>ΔΕΛΗΓΙΑΝΝΙΔΗΣ</t>
  </si>
  <si>
    <t xml:space="preserve"> ΜΠΙΤΣΙΟΥ</t>
  </si>
  <si>
    <t>ΚΩΣΤΟΠΟΥΛΟΥ</t>
  </si>
  <si>
    <t>ΓΡΗΓΟΡΙΑΔΟΥ</t>
  </si>
  <si>
    <t>ΒΑΣΙΛΟΥΔΗ</t>
  </si>
  <si>
    <t>ΓΙΟΥΣΟΥΦ</t>
  </si>
  <si>
    <t>ΑΠΤΑΛ</t>
  </si>
  <si>
    <t>ΝΤΙΝΑ</t>
  </si>
  <si>
    <t>ΑΜΕΤ</t>
  </si>
  <si>
    <t xml:space="preserve"> ΜΟΛΛΑ ΣΑΛΗ ΓΙΑΚΟΥΠ</t>
  </si>
  <si>
    <t>ΤΣΙΤΣΙΟΥ</t>
  </si>
  <si>
    <t>ΓΙΩΤΑ</t>
  </si>
  <si>
    <t>ΜΠΑΤΑ</t>
  </si>
  <si>
    <t>ΜΑΓΚΑΛΗ ΧΟΥΣΕΙΝ</t>
  </si>
  <si>
    <t>ΤΣΙΦΤΣΗ</t>
  </si>
  <si>
    <t>ΤΑΝΑΝΑΚΗ</t>
  </si>
  <si>
    <t>ΚΕΚΛΙΚ ΧΑΣΑΝΟΓΛΟΥ</t>
  </si>
  <si>
    <t>ΟΥΖΟΥΝΗ</t>
  </si>
  <si>
    <t>ΣΑΛΗ</t>
  </si>
  <si>
    <t>ΜΠΑΝΤΟΥΝΑΣ</t>
  </si>
  <si>
    <t>ΚΑΜΠΟΥΡΗ</t>
  </si>
  <si>
    <t>ΚΑΡΑΚΟΥΣΗΣ</t>
  </si>
  <si>
    <t>ΛΥΚΟΥΔΗ</t>
  </si>
  <si>
    <t>ΑΓΙΑΤΖΙΔΟΥ</t>
  </si>
  <si>
    <t>ΠΑΓΟΥΝΑΚΗ</t>
  </si>
  <si>
    <t>ΜΠΑΝΤΟΥΝΑ</t>
  </si>
  <si>
    <t>ΠΕΡΠΕΡΙΔΟΥ</t>
  </si>
  <si>
    <t>ΚΑΡΑ ΑΛΗ ΧΟΥΣΕΪΝ</t>
  </si>
  <si>
    <t>ΣΔΡΑΚΑΣ</t>
  </si>
  <si>
    <t>ΜΠΑΝΤΑΛΙΔΟΥ</t>
  </si>
  <si>
    <t>ΣΤΟΓΙΑΝΝΑΡΗ</t>
  </si>
  <si>
    <t>ΚΑΤΙΚΟΓΛΟΥ</t>
  </si>
  <si>
    <t>ΜΠΙΤΣΙΟΣ</t>
  </si>
  <si>
    <t xml:space="preserve">ΘΕΟΔΩΡΟΣ </t>
  </si>
  <si>
    <t>ΠΑΓΩΝΑ</t>
  </si>
  <si>
    <t xml:space="preserve">ΑΘΑΝΑΣΙΑ </t>
  </si>
  <si>
    <t xml:space="preserve">ΜΑΡΙΑ </t>
  </si>
  <si>
    <t xml:space="preserve">ΑΘΗΝΑ </t>
  </si>
  <si>
    <t xml:space="preserve">ΒΕΪΣΕΛ </t>
  </si>
  <si>
    <t xml:space="preserve">ΕΣΜΑ </t>
  </si>
  <si>
    <t xml:space="preserve">ΟΖΓΚΙΟΥΡ </t>
  </si>
  <si>
    <t xml:space="preserve">ΑΚΙΝ   </t>
  </si>
  <si>
    <t xml:space="preserve">ΙΩΑΝΝΑ </t>
  </si>
  <si>
    <t xml:space="preserve">ΑΙΚΑΤΕΡΙΝΗ  </t>
  </si>
  <si>
    <t xml:space="preserve">ΑΡΕΤΗ </t>
  </si>
  <si>
    <t xml:space="preserve">ΑΣΛΗ </t>
  </si>
  <si>
    <t xml:space="preserve">ΠΕΡΣΕΦΟΝΗ </t>
  </si>
  <si>
    <t xml:space="preserve">ΔΗΜΗΤΡΑ </t>
  </si>
  <si>
    <t xml:space="preserve">ΑΜΕΤ  </t>
  </si>
  <si>
    <t xml:space="preserve">ΛΕΜΟΝΙΑ </t>
  </si>
  <si>
    <t xml:space="preserve">ΣΑΛΗΧ </t>
  </si>
  <si>
    <t xml:space="preserve">ΠΕΤΡΟΣ </t>
  </si>
  <si>
    <t xml:space="preserve">ΚΥΡΙΑΚΗ </t>
  </si>
  <si>
    <t xml:space="preserve">ΕΥΑΓΓΕΛΟΣ </t>
  </si>
  <si>
    <t xml:space="preserve">ΣΜΑΡΩ </t>
  </si>
  <si>
    <t xml:space="preserve">ΕΙΡΗΝΗ </t>
  </si>
  <si>
    <t xml:space="preserve">ΑΜΑΛΙΑ </t>
  </si>
  <si>
    <t xml:space="preserve">ΑΝΑΣΤΑΣΙΑ </t>
  </si>
  <si>
    <t xml:space="preserve">ΓΚΙΟΥΛΑΪ   </t>
  </si>
  <si>
    <t xml:space="preserve">ΔΗΜΗΤΡΙΟΣ </t>
  </si>
  <si>
    <t xml:space="preserve">ΑΓΑΠΗ </t>
  </si>
  <si>
    <t xml:space="preserve"> ΧΡΥΣΗ </t>
  </si>
  <si>
    <t xml:space="preserve">ΣΟΦΙΑ </t>
  </si>
  <si>
    <t xml:space="preserve">ΣΤΑΥΡΟΣ </t>
  </si>
  <si>
    <t>ΑΝΑΓΝΩΣΤΗΣ</t>
  </si>
  <si>
    <t>ΙΩΑΝΝΗΣ</t>
  </si>
  <si>
    <t>ΦΩΤΙΟΣ</t>
  </si>
  <si>
    <t>ΓΕΩΡΓΙΟΣ</t>
  </si>
  <si>
    <t>ΚΩΝΣΤΑΝΤΙΝΟΣ</t>
  </si>
  <si>
    <t>ΝΕΝΤΙΜ</t>
  </si>
  <si>
    <t>ΑΧΜΕΤ</t>
  </si>
  <si>
    <t>ΖΗΣΗΣ</t>
  </si>
  <si>
    <t>ΧΑΛΗΛ</t>
  </si>
  <si>
    <t>ΙΡΦΑΝ</t>
  </si>
  <si>
    <t>ΠΑΝΑΓΙΩΤΗΣ</t>
  </si>
  <si>
    <t>ΑΘΑΝΑΣΙΟΣ</t>
  </si>
  <si>
    <t>ΣΤΕΡΓΙΟΣ</t>
  </si>
  <si>
    <t>ΧΟΥΣΕΙΝ</t>
  </si>
  <si>
    <t>ΔΗΜΟΣΘΕΝΗΣ</t>
  </si>
  <si>
    <t>ΧΑΣΑΝ</t>
  </si>
  <si>
    <t>ΕΦΡΑΗΜ</t>
  </si>
  <si>
    <t>ΠΑΥΛΟΣ</t>
  </si>
  <si>
    <t>ΚΥΡΙΑΚΟΣ</t>
  </si>
  <si>
    <t>ΔΗΜΗΤΡΙΟΣ</t>
  </si>
  <si>
    <t>ΝΙΚΟΛΑΟΣ</t>
  </si>
  <si>
    <t>ΣΕΡΓΙΟΣ</t>
  </si>
  <si>
    <t>ΡΕΤΖΕΠ</t>
  </si>
  <si>
    <t>ΠΕΤΡΟΣ</t>
  </si>
  <si>
    <t>ΧΡΗΣΤΟΣ</t>
  </si>
  <si>
    <t>ΜΕΜΕΤ</t>
  </si>
  <si>
    <t>ΤΡΙΤΕΚΝΙΑ</t>
  </si>
  <si>
    <t>NAI</t>
  </si>
  <si>
    <t>ΑΛΛΟ</t>
  </si>
  <si>
    <t>ΠΤΥΧΙΟ ΕΠΑΛ</t>
  </si>
  <si>
    <t>ΠΤΥΧΙΟ ΕΠΑΣ</t>
  </si>
  <si>
    <t>Β.ΝΟΣ/ΚΗΣ           ΓΕΝ.ΝΟΣΗΛΕΙΑΣ</t>
  </si>
  <si>
    <t xml:space="preserve"> </t>
  </si>
  <si>
    <t xml:space="preserve">ΧΟΥΣΕΙΝ ΛΑΤΗΦ </t>
  </si>
  <si>
    <t>ΖΟΥΛΕΙΧΑ</t>
  </si>
  <si>
    <t xml:space="preserve">ΕΛΗΦ </t>
  </si>
  <si>
    <t>1)ΕΠΛΕΓΟΝΤΑΙ ΓΙΑ ΤΗ ΦΟΙΤΗΣΗ ΣΤΟ Α΄ΕΞΑΜΗΝΟ ΟΛΟΙ ΟΙ ΥΠΟΨΗΦΙΟΙ</t>
  </si>
  <si>
    <t>2)ΓΙΑ ΤΥΧΟΝ ΕΝΣΤΑΣΕΙΣ Η ΠΡΟΘΕΣΜΙΑ ΛΗΓΕΙ ΤΗΝ ΤΕΤΑΡΤΗ 30-9-2015 12μβ</t>
  </si>
  <si>
    <t>3)ΟΙ ΚΑΤΑΡΤΙΖΟΜΕΝΟΙ ΥΠΟΧΡΕΟΥΝΤΑΙ ΝΑ ΠΑΡΑΒΡΕΘΟΥΝ ΣΤΟ Δ.Ι.Ε.Κ ΤΗΝ ΠΕΜΠΤΗ 08:20 ΓΙΑ ΟΡΙΣΤΙΚΟΠΟΙΗΣΗ ΤΗΣ ΕΓΓΡΑΦΗΣ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</si>
</sst>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4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4.00390625" style="9" bestFit="1" customWidth="1"/>
    <col min="2" max="2" width="9.7109375" style="20" customWidth="1"/>
    <col min="3" max="3" width="12.00390625" style="8" bestFit="1" customWidth="1"/>
    <col min="4" max="4" width="11.57421875" style="9" customWidth="1"/>
    <col min="5" max="5" width="19.140625" style="9" bestFit="1" customWidth="1"/>
    <col min="6" max="6" width="9.140625" style="9" customWidth="1"/>
    <col min="7" max="7" width="12.8515625" style="9" bestFit="1" customWidth="1"/>
    <col min="8" max="8" width="16.140625" style="9" customWidth="1"/>
    <col min="9" max="9" width="24.00390625" style="9" customWidth="1"/>
    <col min="10" max="10" width="14.57421875" style="19" customWidth="1"/>
    <col min="11" max="11" width="14.57421875" style="18" customWidth="1"/>
    <col min="12" max="12" width="12.7109375" style="9" customWidth="1"/>
    <col min="13" max="13" width="15.00390625" style="9" bestFit="1" customWidth="1"/>
    <col min="14" max="14" width="9.8515625" style="9" bestFit="1" customWidth="1"/>
    <col min="15" max="15" width="11.421875" style="9" bestFit="1" customWidth="1"/>
    <col min="16" max="16" width="15.8515625" style="9" bestFit="1" customWidth="1"/>
    <col min="17" max="17" width="17.421875" style="9" customWidth="1"/>
    <col min="18" max="21" width="9.140625" style="7" customWidth="1"/>
  </cols>
  <sheetData>
    <row r="1" spans="1:17" ht="38.25">
      <c r="A1" s="3" t="s">
        <v>12</v>
      </c>
      <c r="B1" s="1" t="s">
        <v>3</v>
      </c>
      <c r="C1" s="2"/>
      <c r="D1" s="3"/>
      <c r="E1" s="3" t="s">
        <v>0</v>
      </c>
      <c r="F1" s="3" t="s">
        <v>1</v>
      </c>
      <c r="G1" s="3" t="s">
        <v>2</v>
      </c>
      <c r="H1" s="4"/>
      <c r="I1" s="4" t="s">
        <v>4</v>
      </c>
      <c r="J1" s="5" t="s">
        <v>5</v>
      </c>
      <c r="K1" s="6" t="s">
        <v>6</v>
      </c>
      <c r="L1" s="3" t="s">
        <v>7</v>
      </c>
      <c r="M1" s="3" t="s">
        <v>10</v>
      </c>
      <c r="N1" s="3" t="s">
        <v>9</v>
      </c>
      <c r="O1" s="3" t="s">
        <v>8</v>
      </c>
      <c r="P1" s="3" t="s">
        <v>11</v>
      </c>
      <c r="Q1" s="3"/>
    </row>
    <row r="2" spans="1:17" ht="24.75" customHeight="1">
      <c r="A2" s="3">
        <v>1</v>
      </c>
      <c r="B2" s="1">
        <f>MOPIA!B2</f>
        <v>24100</v>
      </c>
      <c r="E2" s="10" t="s">
        <v>23</v>
      </c>
      <c r="F2" s="10" t="s">
        <v>56</v>
      </c>
      <c r="G2" s="10" t="s">
        <v>87</v>
      </c>
      <c r="I2" s="9" t="s">
        <v>116</v>
      </c>
      <c r="J2" s="11">
        <v>14.1</v>
      </c>
      <c r="K2" s="12">
        <v>2015</v>
      </c>
      <c r="L2" s="9" t="s">
        <v>13</v>
      </c>
      <c r="M2" s="9" t="s">
        <v>14</v>
      </c>
      <c r="N2" s="9" t="s">
        <v>14</v>
      </c>
      <c r="O2" s="9" t="s">
        <v>14</v>
      </c>
      <c r="P2" s="13" t="s">
        <v>118</v>
      </c>
      <c r="Q2" s="9" t="s">
        <v>119</v>
      </c>
    </row>
    <row r="3" spans="1:16" ht="25.5">
      <c r="A3" s="3">
        <v>2</v>
      </c>
      <c r="B3" s="1">
        <f>MOPIA!B3</f>
        <v>18800</v>
      </c>
      <c r="E3" s="10" t="s">
        <v>24</v>
      </c>
      <c r="F3" s="10" t="s">
        <v>57</v>
      </c>
      <c r="G3" s="10" t="s">
        <v>88</v>
      </c>
      <c r="I3" s="9" t="s">
        <v>15</v>
      </c>
      <c r="J3" s="11">
        <v>10.8</v>
      </c>
      <c r="K3" s="12">
        <v>2013</v>
      </c>
      <c r="L3" s="9" t="s">
        <v>113</v>
      </c>
      <c r="M3" s="9" t="s">
        <v>14</v>
      </c>
      <c r="N3" s="9" t="s">
        <v>14</v>
      </c>
      <c r="O3" s="9" t="s">
        <v>14</v>
      </c>
      <c r="P3" s="13" t="s">
        <v>118</v>
      </c>
    </row>
    <row r="4" spans="1:16" ht="25.5">
      <c r="A4" s="3">
        <v>3</v>
      </c>
      <c r="B4" s="1">
        <f>MOPIA!B4</f>
        <v>18870</v>
      </c>
      <c r="E4" s="10" t="s">
        <v>25</v>
      </c>
      <c r="F4" s="10" t="s">
        <v>58</v>
      </c>
      <c r="G4" s="10" t="s">
        <v>89</v>
      </c>
      <c r="I4" s="9" t="s">
        <v>115</v>
      </c>
      <c r="J4" s="11">
        <v>16.87</v>
      </c>
      <c r="K4" s="12" t="s">
        <v>115</v>
      </c>
      <c r="L4" s="9" t="s">
        <v>13</v>
      </c>
      <c r="M4" s="9" t="s">
        <v>14</v>
      </c>
      <c r="N4" s="9" t="s">
        <v>14</v>
      </c>
      <c r="O4" s="9" t="s">
        <v>14</v>
      </c>
      <c r="P4" s="13" t="s">
        <v>118</v>
      </c>
    </row>
    <row r="5" spans="1:16" ht="25.5">
      <c r="A5" s="3">
        <v>4</v>
      </c>
      <c r="B5" s="1">
        <f>MOPIA!B5</f>
        <v>13400</v>
      </c>
      <c r="E5" s="10" t="s">
        <v>26</v>
      </c>
      <c r="F5" s="10" t="s">
        <v>59</v>
      </c>
      <c r="G5" s="10" t="s">
        <v>90</v>
      </c>
      <c r="I5" s="9" t="s">
        <v>15</v>
      </c>
      <c r="J5" s="11">
        <v>11.4</v>
      </c>
      <c r="K5" s="12" t="s">
        <v>115</v>
      </c>
      <c r="L5" s="9" t="s">
        <v>13</v>
      </c>
      <c r="M5" s="9" t="s">
        <v>14</v>
      </c>
      <c r="N5" s="9" t="s">
        <v>14</v>
      </c>
      <c r="O5" s="9" t="s">
        <v>14</v>
      </c>
      <c r="P5" s="13" t="s">
        <v>118</v>
      </c>
    </row>
    <row r="6" spans="1:16" ht="25.5">
      <c r="A6" s="3">
        <v>5</v>
      </c>
      <c r="B6" s="1">
        <f>MOPIA!B6</f>
        <v>17259.999999999996</v>
      </c>
      <c r="E6" s="10" t="s">
        <v>27</v>
      </c>
      <c r="F6" s="10" t="s">
        <v>60</v>
      </c>
      <c r="G6" s="10" t="s">
        <v>91</v>
      </c>
      <c r="I6" s="9" t="s">
        <v>116</v>
      </c>
      <c r="J6" s="11">
        <v>15.26</v>
      </c>
      <c r="K6" s="12" t="s">
        <v>115</v>
      </c>
      <c r="L6" s="9" t="s">
        <v>13</v>
      </c>
      <c r="M6" s="9" t="s">
        <v>14</v>
      </c>
      <c r="N6" s="9" t="s">
        <v>14</v>
      </c>
      <c r="O6" s="9" t="s">
        <v>14</v>
      </c>
      <c r="P6" s="13" t="s">
        <v>118</v>
      </c>
    </row>
    <row r="7" spans="1:16" ht="25.5">
      <c r="A7" s="3">
        <v>6</v>
      </c>
      <c r="B7" s="1">
        <f>MOPIA!B7</f>
        <v>24800</v>
      </c>
      <c r="E7" s="10" t="s">
        <v>28</v>
      </c>
      <c r="F7" s="10" t="s">
        <v>61</v>
      </c>
      <c r="G7" s="10" t="s">
        <v>92</v>
      </c>
      <c r="I7" s="9" t="s">
        <v>117</v>
      </c>
      <c r="J7" s="11">
        <v>14.8</v>
      </c>
      <c r="K7" s="14">
        <v>2015</v>
      </c>
      <c r="L7" s="9" t="s">
        <v>13</v>
      </c>
      <c r="M7" s="9" t="s">
        <v>14</v>
      </c>
      <c r="N7" s="9" t="s">
        <v>14</v>
      </c>
      <c r="O7" s="9" t="s">
        <v>14</v>
      </c>
      <c r="P7" s="13" t="s">
        <v>118</v>
      </c>
    </row>
    <row r="8" spans="1:16" ht="25.5">
      <c r="A8" s="3">
        <v>7</v>
      </c>
      <c r="B8" s="1">
        <f>MOPIA!B8</f>
        <v>21200</v>
      </c>
      <c r="E8" s="10" t="s">
        <v>29</v>
      </c>
      <c r="F8" s="10" t="s">
        <v>62</v>
      </c>
      <c r="G8" s="10" t="s">
        <v>93</v>
      </c>
      <c r="I8" s="9" t="s">
        <v>116</v>
      </c>
      <c r="J8" s="11">
        <v>11.2</v>
      </c>
      <c r="K8" s="14">
        <v>2015</v>
      </c>
      <c r="L8" s="9" t="s">
        <v>13</v>
      </c>
      <c r="M8" s="9" t="s">
        <v>14</v>
      </c>
      <c r="N8" s="9" t="s">
        <v>14</v>
      </c>
      <c r="O8" s="9" t="s">
        <v>14</v>
      </c>
      <c r="P8" s="13" t="s">
        <v>118</v>
      </c>
    </row>
    <row r="9" spans="1:16" ht="25.5">
      <c r="A9" s="3">
        <v>8</v>
      </c>
      <c r="B9" s="1">
        <f>MOPIA!B9</f>
        <v>14540</v>
      </c>
      <c r="E9" s="10" t="s">
        <v>30</v>
      </c>
      <c r="F9" s="10" t="s">
        <v>59</v>
      </c>
      <c r="G9" s="10" t="s">
        <v>94</v>
      </c>
      <c r="I9" s="9" t="s">
        <v>115</v>
      </c>
      <c r="J9" s="11">
        <v>12.54</v>
      </c>
      <c r="K9" s="12" t="s">
        <v>115</v>
      </c>
      <c r="L9" s="9" t="s">
        <v>13</v>
      </c>
      <c r="M9" s="9" t="s">
        <v>14</v>
      </c>
      <c r="N9" s="9" t="s">
        <v>14</v>
      </c>
      <c r="O9" s="9" t="s">
        <v>14</v>
      </c>
      <c r="P9" s="13" t="s">
        <v>118</v>
      </c>
    </row>
    <row r="10" spans="1:16" ht="25.5">
      <c r="A10" s="3">
        <v>9</v>
      </c>
      <c r="B10" s="1">
        <f>MOPIA!B10</f>
        <v>15060</v>
      </c>
      <c r="E10" s="10" t="s">
        <v>31</v>
      </c>
      <c r="F10" s="10" t="s">
        <v>63</v>
      </c>
      <c r="G10" s="10" t="s">
        <v>95</v>
      </c>
      <c r="I10" s="9" t="s">
        <v>15</v>
      </c>
      <c r="J10" s="11">
        <v>10.06</v>
      </c>
      <c r="K10" s="14">
        <v>2013</v>
      </c>
      <c r="L10" s="9" t="s">
        <v>13</v>
      </c>
      <c r="M10" s="9" t="s">
        <v>14</v>
      </c>
      <c r="N10" s="9" t="s">
        <v>14</v>
      </c>
      <c r="O10" s="9" t="s">
        <v>14</v>
      </c>
      <c r="P10" s="13" t="s">
        <v>118</v>
      </c>
    </row>
    <row r="11" spans="1:16" ht="25.5">
      <c r="A11" s="3">
        <v>10</v>
      </c>
      <c r="B11" s="1">
        <f>MOPIA!B11</f>
        <v>17500</v>
      </c>
      <c r="E11" s="10" t="s">
        <v>32</v>
      </c>
      <c r="F11" s="10" t="s">
        <v>64</v>
      </c>
      <c r="G11" s="10" t="s">
        <v>96</v>
      </c>
      <c r="I11" s="9" t="s">
        <v>116</v>
      </c>
      <c r="J11" s="11">
        <v>10.5</v>
      </c>
      <c r="K11" s="14">
        <v>2014</v>
      </c>
      <c r="L11" s="9" t="s">
        <v>13</v>
      </c>
      <c r="M11" s="9" t="s">
        <v>14</v>
      </c>
      <c r="N11" s="9" t="s">
        <v>14</v>
      </c>
      <c r="O11" s="9" t="s">
        <v>14</v>
      </c>
      <c r="P11" s="13" t="s">
        <v>118</v>
      </c>
    </row>
    <row r="12" spans="1:16" ht="25.5">
      <c r="A12" s="3">
        <v>11</v>
      </c>
      <c r="B12" s="1">
        <f>MOPIA!B12</f>
        <v>16300</v>
      </c>
      <c r="E12" s="10" t="s">
        <v>33</v>
      </c>
      <c r="F12" s="10" t="s">
        <v>65</v>
      </c>
      <c r="G12" s="10" t="s">
        <v>97</v>
      </c>
      <c r="I12" s="9" t="s">
        <v>15</v>
      </c>
      <c r="J12" s="11">
        <v>14.3</v>
      </c>
      <c r="K12" s="12" t="s">
        <v>115</v>
      </c>
      <c r="L12" s="9" t="s">
        <v>13</v>
      </c>
      <c r="M12" s="9" t="s">
        <v>14</v>
      </c>
      <c r="N12" s="9" t="s">
        <v>14</v>
      </c>
      <c r="O12" s="9" t="s">
        <v>14</v>
      </c>
      <c r="P12" s="13" t="s">
        <v>118</v>
      </c>
    </row>
    <row r="13" spans="1:16" ht="25.5">
      <c r="A13" s="3">
        <v>12</v>
      </c>
      <c r="B13" s="1">
        <f>MOPIA!B13</f>
        <v>22600</v>
      </c>
      <c r="E13" s="10" t="s">
        <v>34</v>
      </c>
      <c r="F13" s="10" t="s">
        <v>66</v>
      </c>
      <c r="G13" s="10" t="s">
        <v>98</v>
      </c>
      <c r="I13" s="9" t="s">
        <v>15</v>
      </c>
      <c r="J13" s="11">
        <v>12.6</v>
      </c>
      <c r="K13" s="14">
        <v>2014</v>
      </c>
      <c r="L13" s="9" t="s">
        <v>113</v>
      </c>
      <c r="M13" s="9" t="s">
        <v>14</v>
      </c>
      <c r="N13" s="9" t="s">
        <v>14</v>
      </c>
      <c r="O13" s="9" t="s">
        <v>14</v>
      </c>
      <c r="P13" s="13" t="s">
        <v>118</v>
      </c>
    </row>
    <row r="14" spans="1:16" ht="25.5">
      <c r="A14" s="3">
        <v>13</v>
      </c>
      <c r="B14" s="1">
        <f>MOPIA!B14</f>
        <v>23600</v>
      </c>
      <c r="E14" s="10" t="s">
        <v>35</v>
      </c>
      <c r="F14" s="10" t="s">
        <v>67</v>
      </c>
      <c r="G14" s="10" t="s">
        <v>99</v>
      </c>
      <c r="I14" s="9" t="s">
        <v>117</v>
      </c>
      <c r="J14" s="11">
        <v>18.6</v>
      </c>
      <c r="K14" s="14">
        <v>2013</v>
      </c>
      <c r="L14" s="9" t="s">
        <v>13</v>
      </c>
      <c r="M14" s="9" t="s">
        <v>14</v>
      </c>
      <c r="N14" s="9" t="s">
        <v>14</v>
      </c>
      <c r="O14" s="9" t="s">
        <v>14</v>
      </c>
      <c r="P14" s="13" t="s">
        <v>118</v>
      </c>
    </row>
    <row r="15" spans="1:16" ht="25.5">
      <c r="A15" s="3">
        <v>14</v>
      </c>
      <c r="B15" s="1">
        <f>MOPIA!B15</f>
        <v>24100</v>
      </c>
      <c r="E15" s="10" t="s">
        <v>36</v>
      </c>
      <c r="F15" s="10" t="s">
        <v>68</v>
      </c>
      <c r="G15" s="10" t="s">
        <v>100</v>
      </c>
      <c r="I15" s="9" t="s">
        <v>116</v>
      </c>
      <c r="J15" s="11">
        <v>14.1</v>
      </c>
      <c r="K15" s="14">
        <v>2015</v>
      </c>
      <c r="L15" s="9" t="s">
        <v>13</v>
      </c>
      <c r="M15" s="9" t="s">
        <v>14</v>
      </c>
      <c r="N15" s="9" t="s">
        <v>14</v>
      </c>
      <c r="O15" s="9" t="s">
        <v>14</v>
      </c>
      <c r="P15" s="13" t="s">
        <v>118</v>
      </c>
    </row>
    <row r="16" spans="1:16" ht="25.5">
      <c r="A16" s="3">
        <v>15</v>
      </c>
      <c r="B16" s="1">
        <f>MOPIA!B16</f>
        <v>19270</v>
      </c>
      <c r="E16" s="10" t="s">
        <v>37</v>
      </c>
      <c r="F16" s="10" t="s">
        <v>69</v>
      </c>
      <c r="G16" s="10" t="s">
        <v>101</v>
      </c>
      <c r="I16" s="9" t="s">
        <v>15</v>
      </c>
      <c r="J16" s="11">
        <v>17.27</v>
      </c>
      <c r="K16" s="12" t="s">
        <v>115</v>
      </c>
      <c r="L16" s="9" t="s">
        <v>13</v>
      </c>
      <c r="M16" s="9" t="s">
        <v>14</v>
      </c>
      <c r="N16" s="9" t="s">
        <v>14</v>
      </c>
      <c r="O16" s="9" t="s">
        <v>14</v>
      </c>
      <c r="P16" s="13" t="s">
        <v>118</v>
      </c>
    </row>
    <row r="17" spans="1:16" ht="25.5">
      <c r="A17" s="3">
        <v>16</v>
      </c>
      <c r="B17" s="1">
        <f>MOPIA!B17</f>
        <v>15610</v>
      </c>
      <c r="E17" s="10" t="s">
        <v>38</v>
      </c>
      <c r="F17" s="10" t="s">
        <v>70</v>
      </c>
      <c r="G17" s="10" t="s">
        <v>88</v>
      </c>
      <c r="I17" s="9" t="s">
        <v>116</v>
      </c>
      <c r="J17" s="11">
        <v>13.61</v>
      </c>
      <c r="K17" s="12" t="s">
        <v>115</v>
      </c>
      <c r="L17" s="9" t="s">
        <v>13</v>
      </c>
      <c r="M17" s="9" t="s">
        <v>14</v>
      </c>
      <c r="N17" s="9" t="s">
        <v>14</v>
      </c>
      <c r="O17" s="9" t="s">
        <v>14</v>
      </c>
      <c r="P17" s="13" t="s">
        <v>118</v>
      </c>
    </row>
    <row r="18" spans="1:16" ht="25.5">
      <c r="A18" s="3">
        <v>17</v>
      </c>
      <c r="B18" s="1">
        <f>MOPIA!B18</f>
        <v>17000</v>
      </c>
      <c r="E18" s="10" t="s">
        <v>39</v>
      </c>
      <c r="F18" s="10" t="s">
        <v>71</v>
      </c>
      <c r="G18" s="10" t="s">
        <v>102</v>
      </c>
      <c r="I18" s="9" t="s">
        <v>115</v>
      </c>
      <c r="J18" s="11">
        <v>15</v>
      </c>
      <c r="K18" s="12" t="s">
        <v>115</v>
      </c>
      <c r="L18" s="9" t="s">
        <v>13</v>
      </c>
      <c r="M18" s="9" t="s">
        <v>14</v>
      </c>
      <c r="N18" s="9" t="s">
        <v>14</v>
      </c>
      <c r="O18" s="9" t="s">
        <v>14</v>
      </c>
      <c r="P18" s="13" t="s">
        <v>118</v>
      </c>
    </row>
    <row r="19" spans="1:16" ht="25.5">
      <c r="A19" s="3">
        <v>18</v>
      </c>
      <c r="B19" s="1">
        <f>MOPIA!B19</f>
        <v>18000</v>
      </c>
      <c r="E19" s="10" t="s">
        <v>40</v>
      </c>
      <c r="F19" s="10" t="s">
        <v>72</v>
      </c>
      <c r="G19" s="10" t="s">
        <v>91</v>
      </c>
      <c r="I19" s="9" t="s">
        <v>15</v>
      </c>
      <c r="J19" s="11">
        <v>11</v>
      </c>
      <c r="K19" s="14">
        <v>2014</v>
      </c>
      <c r="L19" s="9" t="s">
        <v>13</v>
      </c>
      <c r="M19" s="9" t="s">
        <v>14</v>
      </c>
      <c r="N19" s="9" t="s">
        <v>14</v>
      </c>
      <c r="O19" s="9" t="s">
        <v>14</v>
      </c>
      <c r="P19" s="13" t="s">
        <v>118</v>
      </c>
    </row>
    <row r="20" spans="1:16" ht="25.5">
      <c r="A20" s="3">
        <v>19</v>
      </c>
      <c r="B20" s="1">
        <f>MOPIA!B20</f>
        <v>17800</v>
      </c>
      <c r="E20" s="10" t="s">
        <v>41</v>
      </c>
      <c r="F20" s="10" t="s">
        <v>73</v>
      </c>
      <c r="G20" s="10" t="s">
        <v>103</v>
      </c>
      <c r="I20" s="9" t="s">
        <v>115</v>
      </c>
      <c r="J20" s="11">
        <v>15.8</v>
      </c>
      <c r="K20" s="12" t="s">
        <v>115</v>
      </c>
      <c r="L20" s="9" t="s">
        <v>13</v>
      </c>
      <c r="M20" s="9" t="s">
        <v>14</v>
      </c>
      <c r="N20" s="9" t="s">
        <v>14</v>
      </c>
      <c r="O20" s="9" t="s">
        <v>14</v>
      </c>
      <c r="P20" s="13" t="s">
        <v>118</v>
      </c>
    </row>
    <row r="21" spans="1:16" ht="25.5">
      <c r="A21" s="3">
        <v>20</v>
      </c>
      <c r="B21" s="1">
        <f>MOPIA!B21</f>
        <v>14100</v>
      </c>
      <c r="E21" s="10" t="s">
        <v>42</v>
      </c>
      <c r="F21" s="10" t="s">
        <v>74</v>
      </c>
      <c r="G21" s="10" t="s">
        <v>104</v>
      </c>
      <c r="I21" s="9" t="s">
        <v>15</v>
      </c>
      <c r="J21" s="11">
        <v>12.1</v>
      </c>
      <c r="K21" s="12" t="s">
        <v>115</v>
      </c>
      <c r="L21" s="9" t="s">
        <v>13</v>
      </c>
      <c r="M21" s="9" t="s">
        <v>14</v>
      </c>
      <c r="N21" s="9" t="s">
        <v>14</v>
      </c>
      <c r="O21" s="9" t="s">
        <v>14</v>
      </c>
      <c r="P21" s="13" t="s">
        <v>118</v>
      </c>
    </row>
    <row r="22" spans="1:16" ht="25.5">
      <c r="A22" s="3">
        <v>21</v>
      </c>
      <c r="B22" s="1">
        <f>MOPIA!B22</f>
        <v>16900</v>
      </c>
      <c r="E22" s="10" t="s">
        <v>43</v>
      </c>
      <c r="F22" s="10" t="s">
        <v>75</v>
      </c>
      <c r="G22" s="10" t="s">
        <v>105</v>
      </c>
      <c r="I22" s="9" t="s">
        <v>15</v>
      </c>
      <c r="J22" s="11">
        <v>14.9</v>
      </c>
      <c r="K22" s="14" t="s">
        <v>115</v>
      </c>
      <c r="L22" s="9" t="s">
        <v>13</v>
      </c>
      <c r="M22" s="9" t="s">
        <v>14</v>
      </c>
      <c r="N22" s="9" t="s">
        <v>14</v>
      </c>
      <c r="O22" s="9" t="s">
        <v>14</v>
      </c>
      <c r="P22" s="13" t="s">
        <v>118</v>
      </c>
    </row>
    <row r="23" spans="1:16" ht="25.5">
      <c r="A23" s="3">
        <v>22</v>
      </c>
      <c r="B23" s="1">
        <f>MOPIA!B23</f>
        <v>17270</v>
      </c>
      <c r="E23" s="10" t="s">
        <v>44</v>
      </c>
      <c r="F23" s="10" t="s">
        <v>76</v>
      </c>
      <c r="G23" s="10" t="s">
        <v>97</v>
      </c>
      <c r="I23" s="9" t="s">
        <v>15</v>
      </c>
      <c r="J23" s="11">
        <v>12.27</v>
      </c>
      <c r="K23" s="12" t="s">
        <v>115</v>
      </c>
      <c r="L23" s="9" t="s">
        <v>113</v>
      </c>
      <c r="M23" s="9" t="s">
        <v>14</v>
      </c>
      <c r="N23" s="9" t="s">
        <v>14</v>
      </c>
      <c r="O23" s="9" t="s">
        <v>14</v>
      </c>
      <c r="P23" s="13" t="s">
        <v>118</v>
      </c>
    </row>
    <row r="24" spans="1:16" ht="25.5">
      <c r="A24" s="3">
        <v>23</v>
      </c>
      <c r="B24" s="1">
        <f>MOPIA!B24</f>
        <v>17550</v>
      </c>
      <c r="E24" s="10" t="s">
        <v>45</v>
      </c>
      <c r="F24" s="10" t="s">
        <v>77</v>
      </c>
      <c r="G24" s="10" t="s">
        <v>88</v>
      </c>
      <c r="I24" s="9" t="s">
        <v>15</v>
      </c>
      <c r="J24" s="11">
        <v>12.55</v>
      </c>
      <c r="K24" s="12" t="s">
        <v>115</v>
      </c>
      <c r="L24" s="9" t="s">
        <v>113</v>
      </c>
      <c r="M24" s="9" t="s">
        <v>14</v>
      </c>
      <c r="N24" s="9" t="s">
        <v>14</v>
      </c>
      <c r="O24" s="9" t="s">
        <v>14</v>
      </c>
      <c r="P24" s="13" t="s">
        <v>118</v>
      </c>
    </row>
    <row r="25" spans="1:16" ht="25.5">
      <c r="A25" s="3">
        <v>24</v>
      </c>
      <c r="B25" s="1">
        <f>MOPIA!B25</f>
        <v>22500</v>
      </c>
      <c r="E25" s="10" t="s">
        <v>46</v>
      </c>
      <c r="F25" s="10" t="s">
        <v>78</v>
      </c>
      <c r="G25" s="10" t="s">
        <v>106</v>
      </c>
      <c r="I25" s="9" t="s">
        <v>15</v>
      </c>
      <c r="J25" s="11">
        <v>12.5</v>
      </c>
      <c r="K25" s="14">
        <v>2015</v>
      </c>
      <c r="L25" s="9" t="s">
        <v>13</v>
      </c>
      <c r="M25" s="9" t="s">
        <v>14</v>
      </c>
      <c r="N25" s="9" t="s">
        <v>14</v>
      </c>
      <c r="O25" s="9" t="s">
        <v>14</v>
      </c>
      <c r="P25" s="13" t="s">
        <v>118</v>
      </c>
    </row>
    <row r="26" spans="1:16" ht="25.5">
      <c r="A26" s="3">
        <v>25</v>
      </c>
      <c r="B26" s="1">
        <f>MOPIA!B26</f>
        <v>27600</v>
      </c>
      <c r="E26" s="10" t="s">
        <v>47</v>
      </c>
      <c r="F26" s="10" t="s">
        <v>79</v>
      </c>
      <c r="G26" s="10" t="s">
        <v>107</v>
      </c>
      <c r="I26" s="9" t="s">
        <v>15</v>
      </c>
      <c r="J26" s="11">
        <v>14.6</v>
      </c>
      <c r="K26" s="14">
        <v>2015</v>
      </c>
      <c r="L26" s="9" t="s">
        <v>13</v>
      </c>
      <c r="M26" s="9" t="s">
        <v>114</v>
      </c>
      <c r="N26" s="9" t="s">
        <v>14</v>
      </c>
      <c r="O26" s="9" t="s">
        <v>14</v>
      </c>
      <c r="P26" s="13" t="s">
        <v>118</v>
      </c>
    </row>
    <row r="27" spans="1:16" ht="25.5">
      <c r="A27" s="3">
        <v>26</v>
      </c>
      <c r="B27" s="1">
        <f>MOPIA!B27</f>
        <v>17100</v>
      </c>
      <c r="E27" s="10" t="s">
        <v>48</v>
      </c>
      <c r="F27" s="10" t="s">
        <v>80</v>
      </c>
      <c r="G27" s="10" t="s">
        <v>104</v>
      </c>
      <c r="I27" s="9" t="s">
        <v>15</v>
      </c>
      <c r="J27" s="11">
        <v>15.1</v>
      </c>
      <c r="K27" s="12" t="s">
        <v>115</v>
      </c>
      <c r="L27" s="9" t="s">
        <v>13</v>
      </c>
      <c r="M27" s="9" t="s">
        <v>14</v>
      </c>
      <c r="N27" s="9" t="s">
        <v>14</v>
      </c>
      <c r="O27" s="9" t="s">
        <v>14</v>
      </c>
      <c r="P27" s="13" t="s">
        <v>118</v>
      </c>
    </row>
    <row r="28" spans="1:16" ht="25.5">
      <c r="A28" s="3">
        <v>27</v>
      </c>
      <c r="B28" s="1">
        <f>MOPIA!B28</f>
        <v>14800</v>
      </c>
      <c r="E28" s="10" t="s">
        <v>49</v>
      </c>
      <c r="F28" s="10" t="s">
        <v>78</v>
      </c>
      <c r="G28" s="10" t="s">
        <v>108</v>
      </c>
      <c r="I28" s="9" t="s">
        <v>15</v>
      </c>
      <c r="J28" s="11">
        <v>12.8</v>
      </c>
      <c r="K28" s="12" t="s">
        <v>115</v>
      </c>
      <c r="L28" s="9" t="s">
        <v>13</v>
      </c>
      <c r="M28" s="9" t="s">
        <v>14</v>
      </c>
      <c r="N28" s="9" t="s">
        <v>14</v>
      </c>
      <c r="O28" s="9" t="s">
        <v>14</v>
      </c>
      <c r="P28" s="13" t="s">
        <v>118</v>
      </c>
    </row>
    <row r="29" spans="1:16" ht="25.5">
      <c r="A29" s="3">
        <v>28</v>
      </c>
      <c r="B29" s="1">
        <f>MOPIA!B29</f>
        <v>20800</v>
      </c>
      <c r="E29" s="10" t="s">
        <v>50</v>
      </c>
      <c r="F29" s="10" t="s">
        <v>81</v>
      </c>
      <c r="G29" s="10" t="s">
        <v>109</v>
      </c>
      <c r="I29" s="9" t="s">
        <v>116</v>
      </c>
      <c r="J29" s="11">
        <v>10.8</v>
      </c>
      <c r="K29" s="14">
        <v>2015</v>
      </c>
      <c r="L29" s="9" t="s">
        <v>13</v>
      </c>
      <c r="M29" s="9" t="s">
        <v>14</v>
      </c>
      <c r="N29" s="9" t="s">
        <v>14</v>
      </c>
      <c r="O29" s="9" t="s">
        <v>14</v>
      </c>
      <c r="P29" s="13" t="s">
        <v>118</v>
      </c>
    </row>
    <row r="30" spans="1:16" ht="25.5">
      <c r="A30" s="3">
        <v>29</v>
      </c>
      <c r="B30" s="1">
        <f>MOPIA!B30</f>
        <v>14700</v>
      </c>
      <c r="E30" s="10" t="s">
        <v>51</v>
      </c>
      <c r="F30" s="10" t="s">
        <v>82</v>
      </c>
      <c r="G30" s="10" t="s">
        <v>91</v>
      </c>
      <c r="I30" s="9" t="s">
        <v>15</v>
      </c>
      <c r="J30" s="11">
        <v>12.7</v>
      </c>
      <c r="K30" s="12" t="s">
        <v>115</v>
      </c>
      <c r="L30" s="9" t="s">
        <v>13</v>
      </c>
      <c r="M30" s="9" t="s">
        <v>14</v>
      </c>
      <c r="N30" s="9" t="s">
        <v>14</v>
      </c>
      <c r="O30" s="9" t="s">
        <v>14</v>
      </c>
      <c r="P30" s="13" t="s">
        <v>118</v>
      </c>
    </row>
    <row r="31" spans="1:16" ht="25.5">
      <c r="A31" s="3">
        <v>30</v>
      </c>
      <c r="B31" s="1">
        <f>MOPIA!B31</f>
        <v>14540</v>
      </c>
      <c r="E31" s="10" t="s">
        <v>52</v>
      </c>
      <c r="F31" s="10" t="s">
        <v>83</v>
      </c>
      <c r="G31" s="10" t="s">
        <v>110</v>
      </c>
      <c r="I31" s="9" t="s">
        <v>15</v>
      </c>
      <c r="J31" s="11">
        <v>12.54</v>
      </c>
      <c r="K31" s="12" t="s">
        <v>115</v>
      </c>
      <c r="L31" s="9" t="s">
        <v>13</v>
      </c>
      <c r="M31" s="9" t="s">
        <v>14</v>
      </c>
      <c r="N31" s="9" t="s">
        <v>14</v>
      </c>
      <c r="O31" s="9" t="s">
        <v>14</v>
      </c>
      <c r="P31" s="13" t="s">
        <v>118</v>
      </c>
    </row>
    <row r="32" spans="1:16" ht="25.5">
      <c r="A32" s="3">
        <v>31</v>
      </c>
      <c r="B32" s="1">
        <f>MOPIA!B32</f>
        <v>23180</v>
      </c>
      <c r="E32" s="10" t="s">
        <v>53</v>
      </c>
      <c r="F32" s="10" t="s">
        <v>84</v>
      </c>
      <c r="G32" s="10" t="s">
        <v>90</v>
      </c>
      <c r="I32" s="9" t="s">
        <v>15</v>
      </c>
      <c r="J32" s="11">
        <v>18.18</v>
      </c>
      <c r="K32" s="12" t="s">
        <v>115</v>
      </c>
      <c r="L32" s="9" t="s">
        <v>113</v>
      </c>
      <c r="M32" s="9" t="s">
        <v>14</v>
      </c>
      <c r="N32" s="9" t="s">
        <v>14</v>
      </c>
      <c r="O32" s="9" t="s">
        <v>14</v>
      </c>
      <c r="P32" s="13" t="s">
        <v>118</v>
      </c>
    </row>
    <row r="33" spans="1:16" ht="25.5">
      <c r="A33" s="3">
        <v>32</v>
      </c>
      <c r="B33" s="1">
        <f>MOPIA!B33</f>
        <v>27400</v>
      </c>
      <c r="E33" s="10" t="s">
        <v>54</v>
      </c>
      <c r="F33" s="10" t="s">
        <v>85</v>
      </c>
      <c r="G33" s="10" t="s">
        <v>111</v>
      </c>
      <c r="I33" s="9" t="s">
        <v>15</v>
      </c>
      <c r="J33" s="11">
        <v>14.4</v>
      </c>
      <c r="K33" s="14">
        <v>2015</v>
      </c>
      <c r="L33" s="9" t="s">
        <v>13</v>
      </c>
      <c r="M33" s="9" t="s">
        <v>114</v>
      </c>
      <c r="N33" s="9" t="s">
        <v>14</v>
      </c>
      <c r="O33" s="9" t="s">
        <v>14</v>
      </c>
      <c r="P33" s="13" t="s">
        <v>118</v>
      </c>
    </row>
    <row r="34" spans="1:16" ht="25.5">
      <c r="A34" s="3">
        <v>33</v>
      </c>
      <c r="B34" s="1">
        <f>MOPIA!B34</f>
        <v>25700</v>
      </c>
      <c r="E34" s="10" t="s">
        <v>31</v>
      </c>
      <c r="F34" s="10" t="s">
        <v>122</v>
      </c>
      <c r="G34" s="10" t="s">
        <v>112</v>
      </c>
      <c r="I34" s="9" t="s">
        <v>116</v>
      </c>
      <c r="J34" s="11">
        <v>15.7</v>
      </c>
      <c r="K34" s="14">
        <v>2015</v>
      </c>
      <c r="L34" s="9" t="s">
        <v>13</v>
      </c>
      <c r="M34" s="9" t="s">
        <v>14</v>
      </c>
      <c r="N34" s="9" t="s">
        <v>14</v>
      </c>
      <c r="O34" s="9" t="s">
        <v>14</v>
      </c>
      <c r="P34" s="13" t="s">
        <v>118</v>
      </c>
    </row>
    <row r="35" spans="1:16" ht="25.5">
      <c r="A35" s="3">
        <v>34</v>
      </c>
      <c r="B35" s="1">
        <f>MOPIA!B35</f>
        <v>12500</v>
      </c>
      <c r="E35" s="10" t="s">
        <v>55</v>
      </c>
      <c r="F35" s="10" t="s">
        <v>86</v>
      </c>
      <c r="G35" s="10" t="s">
        <v>88</v>
      </c>
      <c r="I35" s="9" t="s">
        <v>116</v>
      </c>
      <c r="J35" s="11">
        <v>10.5</v>
      </c>
      <c r="K35" s="12" t="s">
        <v>115</v>
      </c>
      <c r="L35" s="9" t="s">
        <v>13</v>
      </c>
      <c r="M35" s="9" t="s">
        <v>14</v>
      </c>
      <c r="N35" s="9" t="s">
        <v>14</v>
      </c>
      <c r="O35" s="9" t="s">
        <v>14</v>
      </c>
      <c r="P35" s="13" t="s">
        <v>118</v>
      </c>
    </row>
    <row r="36" spans="1:16" ht="25.5">
      <c r="A36" s="3">
        <v>35</v>
      </c>
      <c r="B36" s="1">
        <f>MOPIA!B36</f>
        <v>17200</v>
      </c>
      <c r="E36" s="15" t="s">
        <v>120</v>
      </c>
      <c r="F36" s="16" t="s">
        <v>121</v>
      </c>
      <c r="G36" s="15" t="s">
        <v>100</v>
      </c>
      <c r="I36" s="9" t="s">
        <v>15</v>
      </c>
      <c r="J36" s="17">
        <v>15.2</v>
      </c>
      <c r="K36" s="18" t="s">
        <v>115</v>
      </c>
      <c r="L36" s="9" t="s">
        <v>13</v>
      </c>
      <c r="M36" s="9" t="s">
        <v>14</v>
      </c>
      <c r="N36" s="9" t="s">
        <v>14</v>
      </c>
      <c r="O36" s="9" t="s">
        <v>14</v>
      </c>
      <c r="P36" s="13" t="s">
        <v>118</v>
      </c>
    </row>
    <row r="37" spans="1:2" ht="12.75">
      <c r="A37" s="3">
        <v>36</v>
      </c>
      <c r="B37" s="1">
        <f>MOPIA!B37</f>
        <v>8000</v>
      </c>
    </row>
    <row r="38" spans="1:4" ht="12.75">
      <c r="A38" s="3">
        <v>37</v>
      </c>
      <c r="B38" s="1">
        <f>MOPIA!B38</f>
        <v>8000</v>
      </c>
      <c r="D38" s="9" t="s">
        <v>123</v>
      </c>
    </row>
    <row r="39" spans="1:4" ht="12.75">
      <c r="A39" s="3">
        <v>38</v>
      </c>
      <c r="B39" s="1">
        <f>MOPIA!B39</f>
        <v>8000</v>
      </c>
      <c r="D39" s="9" t="s">
        <v>124</v>
      </c>
    </row>
    <row r="40" spans="1:4" ht="12.75">
      <c r="A40" s="3">
        <v>39</v>
      </c>
      <c r="B40" s="1">
        <f>MOPIA!B40</f>
        <v>8000</v>
      </c>
      <c r="D40" s="9" t="s">
        <v>125</v>
      </c>
    </row>
    <row r="41" spans="1:17" ht="12.75">
      <c r="A41" s="21"/>
      <c r="B41" s="22"/>
      <c r="C41" s="23"/>
      <c r="D41" s="24"/>
      <c r="E41" s="24"/>
      <c r="F41" s="24"/>
      <c r="G41" s="24"/>
      <c r="H41" s="24"/>
      <c r="I41" s="24"/>
      <c r="J41" s="25"/>
      <c r="K41" s="26"/>
      <c r="L41" s="24"/>
      <c r="M41" s="24"/>
      <c r="N41" s="24"/>
      <c r="O41" s="24"/>
      <c r="P41" s="24"/>
      <c r="Q41" s="24"/>
    </row>
    <row r="42" spans="1:17" ht="12.75">
      <c r="A42" s="27"/>
      <c r="B42" s="28"/>
      <c r="C42" s="29"/>
      <c r="D42" s="30"/>
      <c r="E42" s="30"/>
      <c r="F42" s="30"/>
      <c r="G42" s="30"/>
      <c r="H42" s="30"/>
      <c r="I42" s="30"/>
      <c r="J42" s="31"/>
      <c r="K42" s="32"/>
      <c r="L42" s="30"/>
      <c r="M42" s="30"/>
      <c r="N42" s="30"/>
      <c r="O42" s="30"/>
      <c r="P42" s="30"/>
      <c r="Q42" s="30"/>
    </row>
    <row r="43" spans="1:17" ht="12.75">
      <c r="A43" s="27"/>
      <c r="B43" s="28"/>
      <c r="C43" s="29"/>
      <c r="D43" s="30"/>
      <c r="E43" s="30"/>
      <c r="F43" s="30"/>
      <c r="G43" s="30"/>
      <c r="H43" s="30"/>
      <c r="I43" s="30"/>
      <c r="J43" s="31"/>
      <c r="K43" s="32"/>
      <c r="L43" s="30"/>
      <c r="M43" s="30"/>
      <c r="N43" s="30"/>
      <c r="O43" s="30"/>
      <c r="P43" s="30"/>
      <c r="Q43" s="30"/>
    </row>
    <row r="44" spans="1:17" ht="12.75">
      <c r="A44" s="27"/>
      <c r="B44" s="28"/>
      <c r="C44" s="29"/>
      <c r="D44" s="30"/>
      <c r="E44" s="30"/>
      <c r="F44" s="30"/>
      <c r="G44" s="30"/>
      <c r="H44" s="30"/>
      <c r="I44" s="30"/>
      <c r="J44" s="31"/>
      <c r="K44" s="32"/>
      <c r="L44" s="30"/>
      <c r="M44" s="30"/>
      <c r="N44" s="30"/>
      <c r="O44" s="30"/>
      <c r="P44" s="30"/>
      <c r="Q44" s="30"/>
    </row>
    <row r="45" spans="1:17" ht="12.75">
      <c r="A45" s="27"/>
      <c r="B45" s="28"/>
      <c r="C45" s="29"/>
      <c r="D45" s="30"/>
      <c r="E45" s="30"/>
      <c r="F45" s="30"/>
      <c r="G45" s="30"/>
      <c r="H45" s="30"/>
      <c r="I45" s="30"/>
      <c r="J45" s="31"/>
      <c r="K45" s="32"/>
      <c r="L45" s="30"/>
      <c r="M45" s="30"/>
      <c r="N45" s="30"/>
      <c r="O45" s="30"/>
      <c r="P45" s="30"/>
      <c r="Q45" s="30"/>
    </row>
    <row r="46" spans="1:17" ht="12.75">
      <c r="A46" s="27"/>
      <c r="B46" s="28"/>
      <c r="C46" s="29"/>
      <c r="D46" s="30"/>
      <c r="E46" s="30"/>
      <c r="F46" s="30"/>
      <c r="G46" s="30"/>
      <c r="H46" s="30"/>
      <c r="I46" s="30"/>
      <c r="J46" s="31"/>
      <c r="K46" s="32"/>
      <c r="L46" s="30"/>
      <c r="M46" s="30"/>
      <c r="N46" s="30"/>
      <c r="O46" s="30"/>
      <c r="P46" s="30"/>
      <c r="Q46" s="30"/>
    </row>
    <row r="47" spans="1:17" ht="12.75">
      <c r="A47" s="27"/>
      <c r="B47" s="28"/>
      <c r="C47" s="29"/>
      <c r="D47" s="30"/>
      <c r="E47" s="30"/>
      <c r="F47" s="30"/>
      <c r="G47" s="30"/>
      <c r="H47" s="30"/>
      <c r="I47" s="30"/>
      <c r="J47" s="31"/>
      <c r="K47" s="32"/>
      <c r="L47" s="30"/>
      <c r="M47" s="30"/>
      <c r="N47" s="30"/>
      <c r="O47" s="30"/>
      <c r="P47" s="30"/>
      <c r="Q47" s="30"/>
    </row>
    <row r="48" spans="1:17" ht="12.75">
      <c r="A48" s="27"/>
      <c r="B48" s="28"/>
      <c r="C48" s="29"/>
      <c r="D48" s="30"/>
      <c r="E48" s="30"/>
      <c r="F48" s="30"/>
      <c r="G48" s="30"/>
      <c r="H48" s="30"/>
      <c r="I48" s="30"/>
      <c r="J48" s="31"/>
      <c r="K48" s="32"/>
      <c r="L48" s="30"/>
      <c r="M48" s="30"/>
      <c r="N48" s="30"/>
      <c r="O48" s="30"/>
      <c r="P48" s="30"/>
      <c r="Q48" s="30"/>
    </row>
    <row r="49" spans="1:17" ht="12.75">
      <c r="A49" s="27"/>
      <c r="B49" s="28"/>
      <c r="C49" s="29"/>
      <c r="D49" s="30"/>
      <c r="E49" s="30"/>
      <c r="F49" s="30"/>
      <c r="G49" s="30"/>
      <c r="H49" s="30"/>
      <c r="I49" s="30"/>
      <c r="J49" s="31"/>
      <c r="K49" s="32"/>
      <c r="L49" s="30"/>
      <c r="M49" s="30"/>
      <c r="N49" s="30"/>
      <c r="O49" s="30"/>
      <c r="P49" s="30"/>
      <c r="Q49" s="30"/>
    </row>
    <row r="50" spans="1:17" ht="12.75">
      <c r="A50" s="27"/>
      <c r="B50" s="28"/>
      <c r="C50" s="29"/>
      <c r="D50" s="30"/>
      <c r="E50" s="30"/>
      <c r="F50" s="30"/>
      <c r="G50" s="30"/>
      <c r="H50" s="30"/>
      <c r="I50" s="30"/>
      <c r="J50" s="31"/>
      <c r="K50" s="32"/>
      <c r="L50" s="30"/>
      <c r="M50" s="30"/>
      <c r="N50" s="30"/>
      <c r="O50" s="30"/>
      <c r="P50" s="30"/>
      <c r="Q50" s="30"/>
    </row>
    <row r="51" spans="1:17" ht="12.75">
      <c r="A51" s="27"/>
      <c r="B51" s="28"/>
      <c r="C51" s="29"/>
      <c r="D51" s="30"/>
      <c r="E51" s="30"/>
      <c r="F51" s="30"/>
      <c r="G51" s="30"/>
      <c r="H51" s="30"/>
      <c r="I51" s="30"/>
      <c r="J51" s="31"/>
      <c r="K51" s="32"/>
      <c r="L51" s="30"/>
      <c r="M51" s="30"/>
      <c r="N51" s="30"/>
      <c r="O51" s="30"/>
      <c r="P51" s="30"/>
      <c r="Q51" s="30"/>
    </row>
    <row r="52" spans="1:17" ht="12.75">
      <c r="A52" s="27"/>
      <c r="B52" s="28"/>
      <c r="C52" s="29"/>
      <c r="D52" s="30"/>
      <c r="E52" s="30"/>
      <c r="F52" s="30"/>
      <c r="G52" s="30"/>
      <c r="H52" s="30"/>
      <c r="I52" s="30"/>
      <c r="J52" s="31"/>
      <c r="K52" s="32"/>
      <c r="L52" s="30"/>
      <c r="M52" s="30"/>
      <c r="N52" s="30"/>
      <c r="O52" s="30"/>
      <c r="P52" s="30"/>
      <c r="Q52" s="30"/>
    </row>
    <row r="53" spans="1:17" ht="12.75">
      <c r="A53" s="27"/>
      <c r="B53" s="28"/>
      <c r="C53" s="29"/>
      <c r="D53" s="30"/>
      <c r="E53" s="30"/>
      <c r="F53" s="30"/>
      <c r="G53" s="30"/>
      <c r="H53" s="30"/>
      <c r="I53" s="30"/>
      <c r="J53" s="31"/>
      <c r="K53" s="32"/>
      <c r="L53" s="30"/>
      <c r="M53" s="30"/>
      <c r="N53" s="30"/>
      <c r="O53" s="30"/>
      <c r="P53" s="30"/>
      <c r="Q53" s="30"/>
    </row>
    <row r="54" spans="1:17" ht="12.75">
      <c r="A54" s="27"/>
      <c r="B54" s="28"/>
      <c r="C54" s="29"/>
      <c r="D54" s="30"/>
      <c r="E54" s="30"/>
      <c r="F54" s="30"/>
      <c r="G54" s="30"/>
      <c r="H54" s="30"/>
      <c r="I54" s="30"/>
      <c r="J54" s="31"/>
      <c r="K54" s="32"/>
      <c r="L54" s="30"/>
      <c r="M54" s="30"/>
      <c r="N54" s="30"/>
      <c r="O54" s="30"/>
      <c r="P54" s="30"/>
      <c r="Q54" s="30"/>
    </row>
    <row r="55" spans="1:17" ht="12.75">
      <c r="A55" s="27"/>
      <c r="B55" s="28"/>
      <c r="C55" s="29"/>
      <c r="D55" s="30"/>
      <c r="E55" s="30"/>
      <c r="F55" s="30"/>
      <c r="G55" s="30"/>
      <c r="H55" s="30"/>
      <c r="I55" s="30"/>
      <c r="J55" s="31"/>
      <c r="K55" s="32"/>
      <c r="L55" s="30"/>
      <c r="M55" s="30"/>
      <c r="N55" s="30"/>
      <c r="O55" s="30"/>
      <c r="P55" s="30"/>
      <c r="Q55" s="30"/>
    </row>
    <row r="56" spans="1:17" ht="12.75">
      <c r="A56" s="27"/>
      <c r="B56" s="28"/>
      <c r="C56" s="29"/>
      <c r="D56" s="30"/>
      <c r="E56" s="30"/>
      <c r="F56" s="30"/>
      <c r="G56" s="30"/>
      <c r="H56" s="30"/>
      <c r="I56" s="30"/>
      <c r="J56" s="31"/>
      <c r="K56" s="32"/>
      <c r="L56" s="30"/>
      <c r="M56" s="30"/>
      <c r="N56" s="30"/>
      <c r="O56" s="30"/>
      <c r="P56" s="30"/>
      <c r="Q56" s="30"/>
    </row>
    <row r="57" spans="1:17" ht="12.75">
      <c r="A57" s="27"/>
      <c r="B57" s="28"/>
      <c r="C57" s="29"/>
      <c r="D57" s="30"/>
      <c r="E57" s="30"/>
      <c r="F57" s="30"/>
      <c r="G57" s="30"/>
      <c r="H57" s="30"/>
      <c r="I57" s="30"/>
      <c r="J57" s="31"/>
      <c r="K57" s="32"/>
      <c r="L57" s="30"/>
      <c r="M57" s="30"/>
      <c r="N57" s="30"/>
      <c r="O57" s="30"/>
      <c r="P57" s="30"/>
      <c r="Q57" s="30"/>
    </row>
    <row r="58" spans="1:17" ht="12.75">
      <c r="A58" s="27"/>
      <c r="B58" s="28"/>
      <c r="C58" s="29"/>
      <c r="D58" s="30"/>
      <c r="E58" s="30"/>
      <c r="F58" s="30"/>
      <c r="G58" s="30"/>
      <c r="H58" s="30"/>
      <c r="I58" s="30"/>
      <c r="J58" s="31"/>
      <c r="K58" s="32"/>
      <c r="L58" s="30"/>
      <c r="M58" s="30"/>
      <c r="N58" s="30"/>
      <c r="O58" s="30"/>
      <c r="P58" s="30"/>
      <c r="Q58" s="30"/>
    </row>
    <row r="59" spans="1:17" ht="12.75">
      <c r="A59" s="27"/>
      <c r="B59" s="28"/>
      <c r="C59" s="29"/>
      <c r="D59" s="30"/>
      <c r="E59" s="30"/>
      <c r="F59" s="30"/>
      <c r="G59" s="30"/>
      <c r="H59" s="30"/>
      <c r="I59" s="30"/>
      <c r="J59" s="31"/>
      <c r="K59" s="32"/>
      <c r="L59" s="30"/>
      <c r="M59" s="30"/>
      <c r="N59" s="30"/>
      <c r="O59" s="30"/>
      <c r="P59" s="30"/>
      <c r="Q59" s="30"/>
    </row>
    <row r="60" spans="1:17" ht="12.75">
      <c r="A60" s="27"/>
      <c r="B60" s="28"/>
      <c r="C60" s="29"/>
      <c r="D60" s="30"/>
      <c r="E60" s="30"/>
      <c r="F60" s="30"/>
      <c r="G60" s="30"/>
      <c r="H60" s="30"/>
      <c r="I60" s="30"/>
      <c r="J60" s="31"/>
      <c r="K60" s="32"/>
      <c r="L60" s="30"/>
      <c r="M60" s="30"/>
      <c r="N60" s="30"/>
      <c r="O60" s="30"/>
      <c r="P60" s="30"/>
      <c r="Q60" s="30"/>
    </row>
    <row r="61" spans="1:17" ht="12.75">
      <c r="A61" s="27"/>
      <c r="B61" s="28"/>
      <c r="C61" s="29"/>
      <c r="D61" s="30"/>
      <c r="E61" s="30"/>
      <c r="F61" s="30"/>
      <c r="G61" s="30"/>
      <c r="H61" s="30"/>
      <c r="I61" s="30"/>
      <c r="J61" s="31"/>
      <c r="K61" s="32"/>
      <c r="L61" s="30"/>
      <c r="M61" s="30"/>
      <c r="N61" s="30"/>
      <c r="O61" s="30"/>
      <c r="P61" s="30"/>
      <c r="Q61" s="30"/>
    </row>
    <row r="62" spans="1:17" ht="12.75">
      <c r="A62" s="27"/>
      <c r="B62" s="28"/>
      <c r="C62" s="29"/>
      <c r="D62" s="30"/>
      <c r="E62" s="30"/>
      <c r="F62" s="30"/>
      <c r="G62" s="30"/>
      <c r="H62" s="30"/>
      <c r="I62" s="30"/>
      <c r="J62" s="31"/>
      <c r="K62" s="32"/>
      <c r="L62" s="30"/>
      <c r="M62" s="30"/>
      <c r="N62" s="30"/>
      <c r="O62" s="30"/>
      <c r="P62" s="30"/>
      <c r="Q62" s="30"/>
    </row>
    <row r="63" spans="1:17" ht="12.75">
      <c r="A63" s="27"/>
      <c r="B63" s="28"/>
      <c r="C63" s="29"/>
      <c r="D63" s="30"/>
      <c r="E63" s="30"/>
      <c r="F63" s="30"/>
      <c r="G63" s="30"/>
      <c r="H63" s="30"/>
      <c r="I63" s="30"/>
      <c r="J63" s="31"/>
      <c r="K63" s="32"/>
      <c r="L63" s="30"/>
      <c r="M63" s="30"/>
      <c r="N63" s="30"/>
      <c r="O63" s="30"/>
      <c r="P63" s="30"/>
      <c r="Q63" s="30"/>
    </row>
    <row r="64" spans="1:17" ht="12.75">
      <c r="A64" s="27"/>
      <c r="B64" s="28"/>
      <c r="C64" s="29"/>
      <c r="D64" s="30"/>
      <c r="E64" s="30"/>
      <c r="F64" s="30"/>
      <c r="G64" s="30"/>
      <c r="H64" s="30"/>
      <c r="I64" s="30"/>
      <c r="J64" s="31"/>
      <c r="K64" s="32"/>
      <c r="L64" s="30"/>
      <c r="M64" s="30"/>
      <c r="N64" s="30"/>
      <c r="O64" s="30"/>
      <c r="P64" s="30"/>
      <c r="Q64" s="30"/>
    </row>
    <row r="65" spans="1:17" ht="12.75">
      <c r="A65" s="27"/>
      <c r="B65" s="28"/>
      <c r="C65" s="29"/>
      <c r="D65" s="30"/>
      <c r="E65" s="30"/>
      <c r="F65" s="30"/>
      <c r="G65" s="30"/>
      <c r="H65" s="30"/>
      <c r="I65" s="30"/>
      <c r="J65" s="31"/>
      <c r="K65" s="32"/>
      <c r="L65" s="30"/>
      <c r="M65" s="30"/>
      <c r="N65" s="30"/>
      <c r="O65" s="30"/>
      <c r="P65" s="30"/>
      <c r="Q65" s="30"/>
    </row>
    <row r="66" spans="1:17" ht="12.75">
      <c r="A66" s="27"/>
      <c r="B66" s="28"/>
      <c r="C66" s="29"/>
      <c r="D66" s="30"/>
      <c r="E66" s="30"/>
      <c r="F66" s="30"/>
      <c r="G66" s="30"/>
      <c r="H66" s="30"/>
      <c r="I66" s="30"/>
      <c r="J66" s="31"/>
      <c r="K66" s="32"/>
      <c r="L66" s="30"/>
      <c r="M66" s="30"/>
      <c r="N66" s="30"/>
      <c r="O66" s="30"/>
      <c r="P66" s="30"/>
      <c r="Q66" s="30"/>
    </row>
    <row r="67" spans="1:17" ht="12.75">
      <c r="A67" s="27"/>
      <c r="B67" s="28"/>
      <c r="C67" s="29"/>
      <c r="D67" s="30"/>
      <c r="E67" s="30"/>
      <c r="F67" s="30"/>
      <c r="G67" s="30"/>
      <c r="H67" s="30"/>
      <c r="I67" s="30"/>
      <c r="J67" s="31"/>
      <c r="K67" s="32"/>
      <c r="L67" s="30"/>
      <c r="M67" s="30"/>
      <c r="N67" s="30"/>
      <c r="O67" s="30"/>
      <c r="P67" s="30"/>
      <c r="Q67" s="30"/>
    </row>
    <row r="68" spans="1:17" ht="12.75">
      <c r="A68" s="27"/>
      <c r="B68" s="28"/>
      <c r="C68" s="29"/>
      <c r="D68" s="30"/>
      <c r="E68" s="30"/>
      <c r="F68" s="30"/>
      <c r="G68" s="30"/>
      <c r="H68" s="30"/>
      <c r="I68" s="30"/>
      <c r="J68" s="31"/>
      <c r="K68" s="32"/>
      <c r="L68" s="30"/>
      <c r="M68" s="30"/>
      <c r="N68" s="30"/>
      <c r="O68" s="30"/>
      <c r="P68" s="30"/>
      <c r="Q68" s="30"/>
    </row>
    <row r="69" spans="1:17" ht="12.75">
      <c r="A69" s="27"/>
      <c r="B69" s="28"/>
      <c r="C69" s="29"/>
      <c r="D69" s="30"/>
      <c r="E69" s="30"/>
      <c r="F69" s="30"/>
      <c r="G69" s="30"/>
      <c r="H69" s="30"/>
      <c r="I69" s="30"/>
      <c r="J69" s="31"/>
      <c r="K69" s="32"/>
      <c r="L69" s="30"/>
      <c r="M69" s="30"/>
      <c r="N69" s="30"/>
      <c r="O69" s="30"/>
      <c r="P69" s="30"/>
      <c r="Q69" s="30"/>
    </row>
    <row r="70" spans="1:17" ht="12.75">
      <c r="A70" s="27"/>
      <c r="B70" s="28"/>
      <c r="C70" s="29"/>
      <c r="D70" s="30"/>
      <c r="E70" s="30"/>
      <c r="F70" s="30"/>
      <c r="G70" s="30"/>
      <c r="H70" s="30"/>
      <c r="I70" s="30"/>
      <c r="J70" s="31"/>
      <c r="K70" s="32"/>
      <c r="L70" s="30"/>
      <c r="M70" s="30"/>
      <c r="N70" s="30"/>
      <c r="O70" s="30"/>
      <c r="P70" s="30"/>
      <c r="Q70" s="30"/>
    </row>
    <row r="71" spans="1:17" ht="12.75">
      <c r="A71" s="27"/>
      <c r="B71" s="28"/>
      <c r="C71" s="29"/>
      <c r="D71" s="30"/>
      <c r="E71" s="30"/>
      <c r="F71" s="30"/>
      <c r="G71" s="30"/>
      <c r="H71" s="30"/>
      <c r="I71" s="30"/>
      <c r="J71" s="31"/>
      <c r="K71" s="32"/>
      <c r="L71" s="30"/>
      <c r="M71" s="30"/>
      <c r="N71" s="30"/>
      <c r="O71" s="30"/>
      <c r="P71" s="30"/>
      <c r="Q71" s="30"/>
    </row>
    <row r="72" spans="1:17" ht="12.75">
      <c r="A72" s="27"/>
      <c r="B72" s="28"/>
      <c r="C72" s="29"/>
      <c r="D72" s="30"/>
      <c r="E72" s="30"/>
      <c r="F72" s="30"/>
      <c r="G72" s="30"/>
      <c r="H72" s="30"/>
      <c r="I72" s="30"/>
      <c r="J72" s="31"/>
      <c r="K72" s="32"/>
      <c r="L72" s="30"/>
      <c r="M72" s="30"/>
      <c r="N72" s="30"/>
      <c r="O72" s="30"/>
      <c r="P72" s="30"/>
      <c r="Q72" s="30"/>
    </row>
    <row r="73" spans="1:17" ht="12.75">
      <c r="A73" s="27"/>
      <c r="B73" s="28"/>
      <c r="C73" s="29"/>
      <c r="D73" s="30"/>
      <c r="E73" s="30"/>
      <c r="F73" s="30"/>
      <c r="G73" s="30"/>
      <c r="H73" s="30"/>
      <c r="I73" s="30"/>
      <c r="J73" s="31"/>
      <c r="K73" s="32"/>
      <c r="L73" s="30"/>
      <c r="M73" s="30"/>
      <c r="N73" s="30"/>
      <c r="O73" s="30"/>
      <c r="P73" s="30"/>
      <c r="Q73" s="30"/>
    </row>
    <row r="74" spans="1:17" ht="12.75">
      <c r="A74" s="27"/>
      <c r="B74" s="28"/>
      <c r="C74" s="29"/>
      <c r="D74" s="30"/>
      <c r="E74" s="30"/>
      <c r="F74" s="30"/>
      <c r="G74" s="30"/>
      <c r="H74" s="30"/>
      <c r="I74" s="30"/>
      <c r="J74" s="31"/>
      <c r="K74" s="32"/>
      <c r="L74" s="30"/>
      <c r="M74" s="30"/>
      <c r="N74" s="30"/>
      <c r="O74" s="30"/>
      <c r="P74" s="30"/>
      <c r="Q74" s="30"/>
    </row>
    <row r="75" spans="1:17" ht="12.75">
      <c r="A75" s="27"/>
      <c r="B75" s="28"/>
      <c r="C75" s="29"/>
      <c r="D75" s="30"/>
      <c r="E75" s="30"/>
      <c r="F75" s="30"/>
      <c r="G75" s="30"/>
      <c r="H75" s="30"/>
      <c r="I75" s="30"/>
      <c r="J75" s="31"/>
      <c r="K75" s="32"/>
      <c r="L75" s="30"/>
      <c r="M75" s="30"/>
      <c r="N75" s="30"/>
      <c r="O75" s="30"/>
      <c r="P75" s="30"/>
      <c r="Q75" s="30"/>
    </row>
    <row r="76" spans="1:17" ht="12.75">
      <c r="A76" s="27"/>
      <c r="B76" s="28"/>
      <c r="C76" s="29"/>
      <c r="D76" s="30"/>
      <c r="E76" s="30"/>
      <c r="F76" s="30"/>
      <c r="G76" s="30"/>
      <c r="H76" s="30"/>
      <c r="I76" s="30"/>
      <c r="J76" s="31"/>
      <c r="K76" s="32"/>
      <c r="L76" s="30"/>
      <c r="M76" s="30"/>
      <c r="N76" s="30"/>
      <c r="O76" s="30"/>
      <c r="P76" s="30"/>
      <c r="Q76" s="30"/>
    </row>
    <row r="77" spans="1:17" ht="12.75">
      <c r="A77" s="27"/>
      <c r="B77" s="28"/>
      <c r="C77" s="29"/>
      <c r="D77" s="30"/>
      <c r="E77" s="30"/>
      <c r="F77" s="30"/>
      <c r="G77" s="30"/>
      <c r="H77" s="30"/>
      <c r="I77" s="30"/>
      <c r="J77" s="31"/>
      <c r="K77" s="32"/>
      <c r="L77" s="30"/>
      <c r="M77" s="30"/>
      <c r="N77" s="30"/>
      <c r="O77" s="30"/>
      <c r="P77" s="30"/>
      <c r="Q77" s="30"/>
    </row>
    <row r="78" spans="1:17" ht="12.75">
      <c r="A78" s="27"/>
      <c r="B78" s="28"/>
      <c r="C78" s="29"/>
      <c r="D78" s="30"/>
      <c r="E78" s="30"/>
      <c r="F78" s="30"/>
      <c r="G78" s="30"/>
      <c r="H78" s="30"/>
      <c r="I78" s="30"/>
      <c r="J78" s="31"/>
      <c r="K78" s="32"/>
      <c r="L78" s="30"/>
      <c r="M78" s="30"/>
      <c r="N78" s="30"/>
      <c r="O78" s="30"/>
      <c r="P78" s="30"/>
      <c r="Q78" s="30"/>
    </row>
    <row r="79" spans="1:17" ht="12.75">
      <c r="A79" s="27"/>
      <c r="B79" s="28"/>
      <c r="C79" s="29"/>
      <c r="D79" s="30"/>
      <c r="E79" s="30"/>
      <c r="F79" s="30"/>
      <c r="G79" s="30"/>
      <c r="H79" s="30"/>
      <c r="I79" s="30"/>
      <c r="J79" s="31"/>
      <c r="K79" s="32"/>
      <c r="L79" s="30"/>
      <c r="M79" s="30"/>
      <c r="N79" s="30"/>
      <c r="O79" s="30"/>
      <c r="P79" s="30"/>
      <c r="Q79" s="30"/>
    </row>
    <row r="80" spans="1:17" ht="12.75">
      <c r="A80" s="27"/>
      <c r="B80" s="28"/>
      <c r="C80" s="29"/>
      <c r="D80" s="30"/>
      <c r="E80" s="30"/>
      <c r="F80" s="30"/>
      <c r="G80" s="30"/>
      <c r="H80" s="30"/>
      <c r="I80" s="30"/>
      <c r="J80" s="31"/>
      <c r="K80" s="32"/>
      <c r="L80" s="30"/>
      <c r="M80" s="30"/>
      <c r="N80" s="30"/>
      <c r="O80" s="30"/>
      <c r="P80" s="30"/>
      <c r="Q80" s="30"/>
    </row>
    <row r="81" spans="1:17" ht="12.75">
      <c r="A81" s="27"/>
      <c r="B81" s="28"/>
      <c r="C81" s="29"/>
      <c r="D81" s="30"/>
      <c r="E81" s="30"/>
      <c r="F81" s="30"/>
      <c r="G81" s="30"/>
      <c r="H81" s="30"/>
      <c r="I81" s="30"/>
      <c r="J81" s="31"/>
      <c r="K81" s="32"/>
      <c r="L81" s="30"/>
      <c r="M81" s="30"/>
      <c r="N81" s="30"/>
      <c r="O81" s="30"/>
      <c r="P81" s="30"/>
      <c r="Q81" s="30"/>
    </row>
    <row r="82" spans="1:17" ht="12.75">
      <c r="A82" s="27"/>
      <c r="B82" s="28"/>
      <c r="C82" s="29"/>
      <c r="D82" s="30"/>
      <c r="E82" s="30"/>
      <c r="F82" s="30"/>
      <c r="G82" s="30"/>
      <c r="H82" s="30"/>
      <c r="I82" s="30"/>
      <c r="J82" s="31"/>
      <c r="K82" s="32"/>
      <c r="L82" s="30"/>
      <c r="M82" s="30"/>
      <c r="N82" s="30"/>
      <c r="O82" s="30"/>
      <c r="P82" s="30"/>
      <c r="Q82" s="30"/>
    </row>
    <row r="83" spans="1:17" ht="12.75">
      <c r="A83" s="27"/>
      <c r="B83" s="28"/>
      <c r="C83" s="29"/>
      <c r="D83" s="30"/>
      <c r="E83" s="30"/>
      <c r="F83" s="30"/>
      <c r="G83" s="30"/>
      <c r="H83" s="30"/>
      <c r="I83" s="30"/>
      <c r="J83" s="31"/>
      <c r="K83" s="32"/>
      <c r="L83" s="30"/>
      <c r="M83" s="30"/>
      <c r="N83" s="30"/>
      <c r="O83" s="30"/>
      <c r="P83" s="30"/>
      <c r="Q83" s="30"/>
    </row>
    <row r="84" spans="1:17" ht="12.75">
      <c r="A84" s="27"/>
      <c r="B84" s="28"/>
      <c r="C84" s="29"/>
      <c r="D84" s="30"/>
      <c r="E84" s="30"/>
      <c r="F84" s="30"/>
      <c r="G84" s="30"/>
      <c r="H84" s="30"/>
      <c r="I84" s="30"/>
      <c r="J84" s="31"/>
      <c r="K84" s="32"/>
      <c r="L84" s="30"/>
      <c r="M84" s="30"/>
      <c r="N84" s="30"/>
      <c r="O84" s="30"/>
      <c r="P84" s="30"/>
      <c r="Q84" s="30"/>
    </row>
    <row r="85" spans="1:17" ht="12.75">
      <c r="A85" s="27"/>
      <c r="B85" s="28"/>
      <c r="C85" s="29"/>
      <c r="D85" s="30"/>
      <c r="E85" s="30"/>
      <c r="F85" s="30"/>
      <c r="G85" s="30"/>
      <c r="H85" s="30"/>
      <c r="I85" s="30"/>
      <c r="J85" s="31"/>
      <c r="K85" s="32"/>
      <c r="L85" s="30"/>
      <c r="M85" s="30"/>
      <c r="N85" s="30"/>
      <c r="O85" s="30"/>
      <c r="P85" s="30"/>
      <c r="Q85" s="30"/>
    </row>
    <row r="86" spans="1:17" ht="12.75">
      <c r="A86" s="27"/>
      <c r="B86" s="28"/>
      <c r="C86" s="29"/>
      <c r="D86" s="30"/>
      <c r="E86" s="30"/>
      <c r="F86" s="30"/>
      <c r="G86" s="30"/>
      <c r="H86" s="30"/>
      <c r="I86" s="30"/>
      <c r="J86" s="31"/>
      <c r="K86" s="32"/>
      <c r="L86" s="30"/>
      <c r="M86" s="30"/>
      <c r="N86" s="30"/>
      <c r="O86" s="30"/>
      <c r="P86" s="30"/>
      <c r="Q86" s="30"/>
    </row>
    <row r="87" spans="1:17" ht="12.75">
      <c r="A87" s="27"/>
      <c r="B87" s="28"/>
      <c r="C87" s="29"/>
      <c r="D87" s="30"/>
      <c r="E87" s="30"/>
      <c r="F87" s="30"/>
      <c r="G87" s="30"/>
      <c r="H87" s="30"/>
      <c r="I87" s="30"/>
      <c r="J87" s="31"/>
      <c r="K87" s="32"/>
      <c r="L87" s="30"/>
      <c r="M87" s="30"/>
      <c r="N87" s="30"/>
      <c r="O87" s="30"/>
      <c r="P87" s="30"/>
      <c r="Q87" s="30"/>
    </row>
    <row r="88" spans="1:17" ht="12.75">
      <c r="A88" s="27"/>
      <c r="B88" s="28"/>
      <c r="C88" s="29"/>
      <c r="D88" s="30"/>
      <c r="E88" s="30"/>
      <c r="F88" s="30"/>
      <c r="G88" s="30"/>
      <c r="H88" s="30"/>
      <c r="I88" s="30"/>
      <c r="J88" s="31"/>
      <c r="K88" s="32"/>
      <c r="L88" s="30"/>
      <c r="M88" s="30"/>
      <c r="N88" s="30"/>
      <c r="O88" s="30"/>
      <c r="P88" s="30"/>
      <c r="Q88" s="30"/>
    </row>
    <row r="89" spans="1:17" ht="12.75">
      <c r="A89" s="27"/>
      <c r="B89" s="28"/>
      <c r="C89" s="29"/>
      <c r="D89" s="30"/>
      <c r="E89" s="30"/>
      <c r="F89" s="30"/>
      <c r="G89" s="30"/>
      <c r="H89" s="30"/>
      <c r="I89" s="30"/>
      <c r="J89" s="31"/>
      <c r="K89" s="32"/>
      <c r="L89" s="30"/>
      <c r="M89" s="30"/>
      <c r="N89" s="30"/>
      <c r="O89" s="30"/>
      <c r="P89" s="30"/>
      <c r="Q89" s="30"/>
    </row>
    <row r="90" spans="1:17" ht="12.75">
      <c r="A90" s="27"/>
      <c r="B90" s="28"/>
      <c r="C90" s="29"/>
      <c r="D90" s="30"/>
      <c r="E90" s="30"/>
      <c r="F90" s="30"/>
      <c r="G90" s="30"/>
      <c r="H90" s="30"/>
      <c r="I90" s="30"/>
      <c r="J90" s="31"/>
      <c r="K90" s="32"/>
      <c r="L90" s="30"/>
      <c r="M90" s="30"/>
      <c r="N90" s="30"/>
      <c r="O90" s="30"/>
      <c r="P90" s="30"/>
      <c r="Q90" s="30"/>
    </row>
    <row r="91" spans="1:17" ht="12.75">
      <c r="A91" s="27"/>
      <c r="B91" s="28"/>
      <c r="C91" s="29"/>
      <c r="D91" s="30"/>
      <c r="E91" s="30"/>
      <c r="F91" s="30"/>
      <c r="G91" s="30"/>
      <c r="H91" s="30"/>
      <c r="I91" s="30"/>
      <c r="J91" s="31"/>
      <c r="K91" s="32"/>
      <c r="L91" s="30"/>
      <c r="M91" s="30"/>
      <c r="N91" s="30"/>
      <c r="O91" s="30"/>
      <c r="P91" s="30"/>
      <c r="Q91" s="30"/>
    </row>
    <row r="92" spans="1:17" ht="12.75">
      <c r="A92" s="27"/>
      <c r="B92" s="28"/>
      <c r="C92" s="29"/>
      <c r="D92" s="30"/>
      <c r="E92" s="30"/>
      <c r="F92" s="30"/>
      <c r="G92" s="30"/>
      <c r="H92" s="30"/>
      <c r="I92" s="30"/>
      <c r="J92" s="31"/>
      <c r="K92" s="32"/>
      <c r="L92" s="30"/>
      <c r="M92" s="30"/>
      <c r="N92" s="30"/>
      <c r="O92" s="30"/>
      <c r="P92" s="30"/>
      <c r="Q92" s="30"/>
    </row>
    <row r="93" spans="1:17" ht="12.75">
      <c r="A93" s="27"/>
      <c r="B93" s="28"/>
      <c r="C93" s="29"/>
      <c r="D93" s="30"/>
      <c r="E93" s="30"/>
      <c r="F93" s="30"/>
      <c r="G93" s="30"/>
      <c r="H93" s="30"/>
      <c r="I93" s="30"/>
      <c r="J93" s="31"/>
      <c r="K93" s="32"/>
      <c r="L93" s="30"/>
      <c r="M93" s="30"/>
      <c r="N93" s="30"/>
      <c r="O93" s="30"/>
      <c r="P93" s="30"/>
      <c r="Q93" s="30"/>
    </row>
    <row r="94" spans="1:17" ht="12.75">
      <c r="A94" s="27"/>
      <c r="B94" s="28"/>
      <c r="C94" s="29"/>
      <c r="D94" s="30"/>
      <c r="E94" s="30"/>
      <c r="F94" s="30"/>
      <c r="G94" s="30"/>
      <c r="H94" s="30"/>
      <c r="I94" s="30"/>
      <c r="J94" s="31"/>
      <c r="K94" s="32"/>
      <c r="L94" s="30"/>
      <c r="M94" s="30"/>
      <c r="N94" s="30"/>
      <c r="O94" s="30"/>
      <c r="P94" s="30"/>
      <c r="Q94" s="30"/>
    </row>
    <row r="95" spans="1:17" ht="12.75">
      <c r="A95" s="27"/>
      <c r="B95" s="28"/>
      <c r="C95" s="29"/>
      <c r="D95" s="30"/>
      <c r="E95" s="30"/>
      <c r="F95" s="30"/>
      <c r="G95" s="30"/>
      <c r="H95" s="30"/>
      <c r="I95" s="30"/>
      <c r="J95" s="31"/>
      <c r="K95" s="32"/>
      <c r="L95" s="30"/>
      <c r="M95" s="30"/>
      <c r="N95" s="30"/>
      <c r="O95" s="30"/>
      <c r="P95" s="30"/>
      <c r="Q95" s="30"/>
    </row>
    <row r="96" spans="1:17" ht="12.75">
      <c r="A96" s="27"/>
      <c r="B96" s="28"/>
      <c r="C96" s="29"/>
      <c r="D96" s="30"/>
      <c r="E96" s="30"/>
      <c r="F96" s="30"/>
      <c r="G96" s="30"/>
      <c r="H96" s="30"/>
      <c r="I96" s="30"/>
      <c r="J96" s="31"/>
      <c r="K96" s="32"/>
      <c r="L96" s="30"/>
      <c r="M96" s="30"/>
      <c r="N96" s="30"/>
      <c r="O96" s="30"/>
      <c r="P96" s="30"/>
      <c r="Q96" s="30"/>
    </row>
    <row r="97" spans="1:17" ht="12.75">
      <c r="A97" s="27"/>
      <c r="B97" s="28"/>
      <c r="C97" s="29"/>
      <c r="D97" s="30"/>
      <c r="E97" s="30"/>
      <c r="F97" s="30"/>
      <c r="G97" s="30"/>
      <c r="H97" s="30"/>
      <c r="I97" s="30"/>
      <c r="J97" s="31"/>
      <c r="K97" s="32"/>
      <c r="L97" s="30"/>
      <c r="M97" s="30"/>
      <c r="N97" s="30"/>
      <c r="O97" s="30"/>
      <c r="P97" s="30"/>
      <c r="Q97" s="30"/>
    </row>
    <row r="98" spans="1:17" ht="12.75">
      <c r="A98" s="27"/>
      <c r="B98" s="28"/>
      <c r="C98" s="29"/>
      <c r="D98" s="30"/>
      <c r="E98" s="30"/>
      <c r="F98" s="30"/>
      <c r="G98" s="30"/>
      <c r="H98" s="30"/>
      <c r="I98" s="30"/>
      <c r="J98" s="31"/>
      <c r="K98" s="32"/>
      <c r="L98" s="30"/>
      <c r="M98" s="30"/>
      <c r="N98" s="30"/>
      <c r="O98" s="30"/>
      <c r="P98" s="30"/>
      <c r="Q98" s="30"/>
    </row>
    <row r="99" spans="1:17" ht="12.75">
      <c r="A99" s="27"/>
      <c r="B99" s="28"/>
      <c r="C99" s="29"/>
      <c r="D99" s="30"/>
      <c r="E99" s="30"/>
      <c r="F99" s="30"/>
      <c r="G99" s="30"/>
      <c r="H99" s="30"/>
      <c r="I99" s="30"/>
      <c r="J99" s="31"/>
      <c r="K99" s="32"/>
      <c r="L99" s="30"/>
      <c r="M99" s="30"/>
      <c r="N99" s="30"/>
      <c r="O99" s="30"/>
      <c r="P99" s="30"/>
      <c r="Q99" s="30"/>
    </row>
    <row r="100" spans="1:17" ht="12.75">
      <c r="A100" s="27"/>
      <c r="B100" s="28"/>
      <c r="C100" s="29"/>
      <c r="D100" s="30"/>
      <c r="E100" s="30"/>
      <c r="F100" s="30"/>
      <c r="G100" s="30"/>
      <c r="H100" s="30"/>
      <c r="I100" s="30"/>
      <c r="J100" s="31"/>
      <c r="K100" s="32"/>
      <c r="L100" s="30"/>
      <c r="M100" s="30"/>
      <c r="N100" s="30"/>
      <c r="O100" s="30"/>
      <c r="P100" s="30"/>
      <c r="Q100" s="30"/>
    </row>
    <row r="101" spans="1:17" ht="12.75">
      <c r="A101" s="27"/>
      <c r="B101" s="28"/>
      <c r="C101" s="29"/>
      <c r="D101" s="30"/>
      <c r="E101" s="30"/>
      <c r="F101" s="30"/>
      <c r="G101" s="30"/>
      <c r="H101" s="30"/>
      <c r="I101" s="30"/>
      <c r="J101" s="31"/>
      <c r="K101" s="32"/>
      <c r="L101" s="30"/>
      <c r="M101" s="30"/>
      <c r="N101" s="30"/>
      <c r="O101" s="30"/>
      <c r="P101" s="30"/>
      <c r="Q101" s="30"/>
    </row>
    <row r="102" spans="1:17" ht="12.75">
      <c r="A102" s="27"/>
      <c r="B102" s="28"/>
      <c r="C102" s="29"/>
      <c r="D102" s="30"/>
      <c r="E102" s="30"/>
      <c r="F102" s="30"/>
      <c r="G102" s="30"/>
      <c r="H102" s="30"/>
      <c r="I102" s="30"/>
      <c r="J102" s="31"/>
      <c r="K102" s="32"/>
      <c r="L102" s="30"/>
      <c r="M102" s="30"/>
      <c r="N102" s="30"/>
      <c r="O102" s="30"/>
      <c r="P102" s="30"/>
      <c r="Q102" s="30"/>
    </row>
    <row r="103" spans="1:17" ht="12.75">
      <c r="A103" s="27"/>
      <c r="B103" s="28"/>
      <c r="C103" s="29"/>
      <c r="D103" s="30"/>
      <c r="E103" s="30"/>
      <c r="F103" s="30"/>
      <c r="G103" s="30"/>
      <c r="H103" s="30"/>
      <c r="I103" s="30"/>
      <c r="J103" s="31"/>
      <c r="K103" s="32"/>
      <c r="L103" s="30"/>
      <c r="M103" s="30"/>
      <c r="N103" s="30"/>
      <c r="O103" s="30"/>
      <c r="P103" s="30"/>
      <c r="Q103" s="30"/>
    </row>
    <row r="104" spans="1:17" ht="12.75">
      <c r="A104" s="27"/>
      <c r="B104" s="28"/>
      <c r="C104" s="29"/>
      <c r="D104" s="30"/>
      <c r="E104" s="30"/>
      <c r="F104" s="30"/>
      <c r="G104" s="30"/>
      <c r="H104" s="30"/>
      <c r="I104" s="30"/>
      <c r="J104" s="31"/>
      <c r="K104" s="32"/>
      <c r="L104" s="30"/>
      <c r="M104" s="30"/>
      <c r="N104" s="30"/>
      <c r="O104" s="30"/>
      <c r="P104" s="30"/>
      <c r="Q104" s="30"/>
    </row>
    <row r="105" spans="1:17" ht="12.75">
      <c r="A105" s="27"/>
      <c r="B105" s="28"/>
      <c r="C105" s="29"/>
      <c r="D105" s="30"/>
      <c r="E105" s="30"/>
      <c r="F105" s="30"/>
      <c r="G105" s="30"/>
      <c r="H105" s="30"/>
      <c r="I105" s="30"/>
      <c r="J105" s="31"/>
      <c r="K105" s="32"/>
      <c r="L105" s="30"/>
      <c r="M105" s="30"/>
      <c r="N105" s="30"/>
      <c r="O105" s="30"/>
      <c r="P105" s="30"/>
      <c r="Q105" s="30"/>
    </row>
    <row r="106" spans="1:17" ht="12.75">
      <c r="A106" s="27"/>
      <c r="B106" s="28"/>
      <c r="C106" s="29"/>
      <c r="D106" s="30"/>
      <c r="E106" s="30"/>
      <c r="F106" s="30"/>
      <c r="G106" s="30"/>
      <c r="H106" s="30"/>
      <c r="I106" s="30"/>
      <c r="J106" s="31"/>
      <c r="K106" s="32"/>
      <c r="L106" s="30"/>
      <c r="M106" s="30"/>
      <c r="N106" s="30"/>
      <c r="O106" s="30"/>
      <c r="P106" s="30"/>
      <c r="Q106" s="30"/>
    </row>
    <row r="107" spans="1:17" ht="12.75">
      <c r="A107" s="27"/>
      <c r="B107" s="28"/>
      <c r="C107" s="29"/>
      <c r="D107" s="30"/>
      <c r="E107" s="30"/>
      <c r="F107" s="30"/>
      <c r="G107" s="30"/>
      <c r="H107" s="30"/>
      <c r="I107" s="30"/>
      <c r="J107" s="31"/>
      <c r="K107" s="32"/>
      <c r="L107" s="30"/>
      <c r="M107" s="30"/>
      <c r="N107" s="30"/>
      <c r="O107" s="30"/>
      <c r="P107" s="30"/>
      <c r="Q107" s="30"/>
    </row>
    <row r="108" spans="1:17" ht="12.75">
      <c r="A108" s="27"/>
      <c r="B108" s="28"/>
      <c r="C108" s="29"/>
      <c r="D108" s="30"/>
      <c r="E108" s="30"/>
      <c r="F108" s="30"/>
      <c r="G108" s="30"/>
      <c r="H108" s="30"/>
      <c r="I108" s="30"/>
      <c r="J108" s="31"/>
      <c r="K108" s="32"/>
      <c r="L108" s="30"/>
      <c r="M108" s="30"/>
      <c r="N108" s="30"/>
      <c r="O108" s="30"/>
      <c r="P108" s="30"/>
      <c r="Q108" s="30"/>
    </row>
    <row r="109" spans="1:17" ht="12.75">
      <c r="A109" s="27"/>
      <c r="B109" s="28"/>
      <c r="C109" s="29"/>
      <c r="D109" s="30"/>
      <c r="E109" s="30"/>
      <c r="F109" s="30"/>
      <c r="G109" s="30"/>
      <c r="H109" s="30"/>
      <c r="I109" s="30"/>
      <c r="J109" s="31"/>
      <c r="K109" s="32"/>
      <c r="L109" s="30"/>
      <c r="M109" s="30"/>
      <c r="N109" s="30"/>
      <c r="O109" s="30"/>
      <c r="P109" s="30"/>
      <c r="Q109" s="30"/>
    </row>
    <row r="110" spans="1:17" ht="12.75">
      <c r="A110" s="27"/>
      <c r="B110" s="28"/>
      <c r="C110" s="29"/>
      <c r="D110" s="30"/>
      <c r="E110" s="30"/>
      <c r="F110" s="30"/>
      <c r="G110" s="30"/>
      <c r="H110" s="30"/>
      <c r="I110" s="30"/>
      <c r="J110" s="31"/>
      <c r="K110" s="32"/>
      <c r="L110" s="30"/>
      <c r="M110" s="30"/>
      <c r="N110" s="30"/>
      <c r="O110" s="30"/>
      <c r="P110" s="30"/>
      <c r="Q110" s="30"/>
    </row>
    <row r="111" spans="1:17" ht="12.75">
      <c r="A111" s="27"/>
      <c r="B111" s="28"/>
      <c r="C111" s="29"/>
      <c r="D111" s="30"/>
      <c r="E111" s="30"/>
      <c r="F111" s="30"/>
      <c r="G111" s="30"/>
      <c r="H111" s="30"/>
      <c r="I111" s="30"/>
      <c r="J111" s="31"/>
      <c r="K111" s="32"/>
      <c r="L111" s="30"/>
      <c r="M111" s="30"/>
      <c r="N111" s="30"/>
      <c r="O111" s="30"/>
      <c r="P111" s="30"/>
      <c r="Q111" s="30"/>
    </row>
    <row r="112" spans="1:17" ht="12.75">
      <c r="A112" s="27"/>
      <c r="B112" s="28"/>
      <c r="C112" s="29"/>
      <c r="D112" s="30"/>
      <c r="E112" s="30"/>
      <c r="F112" s="30"/>
      <c r="G112" s="30"/>
      <c r="H112" s="30"/>
      <c r="I112" s="30"/>
      <c r="J112" s="31"/>
      <c r="K112" s="32"/>
      <c r="L112" s="30"/>
      <c r="M112" s="30"/>
      <c r="N112" s="30"/>
      <c r="O112" s="30"/>
      <c r="P112" s="30"/>
      <c r="Q112" s="30"/>
    </row>
    <row r="113" spans="1:17" ht="12.75">
      <c r="A113" s="27"/>
      <c r="B113" s="28"/>
      <c r="C113" s="29"/>
      <c r="D113" s="30"/>
      <c r="E113" s="30"/>
      <c r="F113" s="30"/>
      <c r="G113" s="30"/>
      <c r="H113" s="30"/>
      <c r="I113" s="30"/>
      <c r="J113" s="31"/>
      <c r="K113" s="32"/>
      <c r="L113" s="30"/>
      <c r="M113" s="30"/>
      <c r="N113" s="30"/>
      <c r="O113" s="30"/>
      <c r="P113" s="30"/>
      <c r="Q113" s="30"/>
    </row>
    <row r="114" spans="1:17" ht="12.75">
      <c r="A114" s="30"/>
      <c r="B114" s="33"/>
      <c r="C114" s="29"/>
      <c r="D114" s="30"/>
      <c r="E114" s="30"/>
      <c r="F114" s="30"/>
      <c r="G114" s="30"/>
      <c r="H114" s="30"/>
      <c r="I114" s="30"/>
      <c r="J114" s="31"/>
      <c r="K114" s="32"/>
      <c r="L114" s="30"/>
      <c r="M114" s="30"/>
      <c r="N114" s="30"/>
      <c r="O114" s="30"/>
      <c r="P114" s="30"/>
      <c r="Q114" s="30"/>
    </row>
    <row r="115" spans="1:17" ht="12.75">
      <c r="A115" s="30"/>
      <c r="B115" s="33"/>
      <c r="C115" s="29"/>
      <c r="D115" s="30"/>
      <c r="E115" s="30"/>
      <c r="F115" s="30"/>
      <c r="G115" s="30"/>
      <c r="H115" s="30"/>
      <c r="I115" s="30"/>
      <c r="J115" s="31"/>
      <c r="K115" s="32"/>
      <c r="L115" s="30"/>
      <c r="M115" s="30"/>
      <c r="N115" s="30"/>
      <c r="O115" s="30"/>
      <c r="P115" s="30"/>
      <c r="Q115" s="30"/>
    </row>
    <row r="116" spans="1:17" ht="12.75">
      <c r="A116" s="30"/>
      <c r="B116" s="33"/>
      <c r="C116" s="29"/>
      <c r="D116" s="30"/>
      <c r="E116" s="30"/>
      <c r="F116" s="30"/>
      <c r="G116" s="30"/>
      <c r="H116" s="30"/>
      <c r="I116" s="30"/>
      <c r="J116" s="31"/>
      <c r="K116" s="32"/>
      <c r="L116" s="30"/>
      <c r="M116" s="30"/>
      <c r="N116" s="30"/>
      <c r="O116" s="30"/>
      <c r="P116" s="30"/>
      <c r="Q116" s="30"/>
    </row>
    <row r="117" spans="1:17" ht="12.75">
      <c r="A117" s="30"/>
      <c r="B117" s="33"/>
      <c r="C117" s="29"/>
      <c r="D117" s="30"/>
      <c r="E117" s="30"/>
      <c r="F117" s="30"/>
      <c r="G117" s="30"/>
      <c r="H117" s="30"/>
      <c r="I117" s="30"/>
      <c r="J117" s="31"/>
      <c r="K117" s="32"/>
      <c r="L117" s="30"/>
      <c r="M117" s="30"/>
      <c r="N117" s="30"/>
      <c r="O117" s="30"/>
      <c r="P117" s="30"/>
      <c r="Q117" s="30"/>
    </row>
    <row r="118" spans="1:17" ht="12.75">
      <c r="A118" s="30"/>
      <c r="B118" s="33"/>
      <c r="C118" s="29"/>
      <c r="D118" s="30"/>
      <c r="E118" s="30"/>
      <c r="F118" s="30"/>
      <c r="G118" s="30"/>
      <c r="H118" s="30"/>
      <c r="I118" s="30"/>
      <c r="J118" s="31"/>
      <c r="K118" s="32"/>
      <c r="L118" s="30"/>
      <c r="M118" s="30"/>
      <c r="N118" s="30"/>
      <c r="O118" s="30"/>
      <c r="P118" s="30"/>
      <c r="Q118" s="30"/>
    </row>
    <row r="119" spans="1:17" ht="12.75">
      <c r="A119" s="30"/>
      <c r="B119" s="33"/>
      <c r="C119" s="29"/>
      <c r="D119" s="30"/>
      <c r="E119" s="30"/>
      <c r="F119" s="30"/>
      <c r="G119" s="30"/>
      <c r="H119" s="30"/>
      <c r="I119" s="30"/>
      <c r="J119" s="31"/>
      <c r="K119" s="32"/>
      <c r="L119" s="30"/>
      <c r="M119" s="30"/>
      <c r="N119" s="30"/>
      <c r="O119" s="30"/>
      <c r="P119" s="30"/>
      <c r="Q119" s="30"/>
    </row>
    <row r="120" spans="1:17" ht="12.75">
      <c r="A120" s="30"/>
      <c r="B120" s="33"/>
      <c r="C120" s="29"/>
      <c r="D120" s="30"/>
      <c r="E120" s="30"/>
      <c r="F120" s="30"/>
      <c r="G120" s="30"/>
      <c r="H120" s="30"/>
      <c r="I120" s="30"/>
      <c r="J120" s="31"/>
      <c r="K120" s="32"/>
      <c r="L120" s="30"/>
      <c r="M120" s="30"/>
      <c r="N120" s="30"/>
      <c r="O120" s="30"/>
      <c r="P120" s="30"/>
      <c r="Q120" s="30"/>
    </row>
    <row r="121" spans="1:17" ht="12.75">
      <c r="A121" s="30"/>
      <c r="B121" s="33"/>
      <c r="C121" s="29"/>
      <c r="D121" s="30"/>
      <c r="E121" s="30"/>
      <c r="F121" s="30"/>
      <c r="G121" s="30"/>
      <c r="H121" s="30"/>
      <c r="I121" s="30"/>
      <c r="J121" s="31"/>
      <c r="K121" s="32"/>
      <c r="L121" s="30"/>
      <c r="M121" s="30"/>
      <c r="N121" s="30"/>
      <c r="O121" s="30"/>
      <c r="P121" s="30"/>
      <c r="Q121" s="30"/>
    </row>
    <row r="122" spans="1:17" ht="12.75">
      <c r="A122" s="30"/>
      <c r="B122" s="33"/>
      <c r="C122" s="29"/>
      <c r="D122" s="30"/>
      <c r="E122" s="30"/>
      <c r="F122" s="30"/>
      <c r="G122" s="30"/>
      <c r="H122" s="30"/>
      <c r="I122" s="30"/>
      <c r="J122" s="31"/>
      <c r="K122" s="32"/>
      <c r="L122" s="30"/>
      <c r="M122" s="30"/>
      <c r="N122" s="30"/>
      <c r="O122" s="30"/>
      <c r="P122" s="30"/>
      <c r="Q122" s="30"/>
    </row>
    <row r="123" spans="1:17" ht="12.75">
      <c r="A123" s="30"/>
      <c r="B123" s="33"/>
      <c r="C123" s="29"/>
      <c r="D123" s="30"/>
      <c r="E123" s="30"/>
      <c r="F123" s="30"/>
      <c r="G123" s="30"/>
      <c r="H123" s="30"/>
      <c r="I123" s="30"/>
      <c r="J123" s="31"/>
      <c r="K123" s="32"/>
      <c r="L123" s="30"/>
      <c r="M123" s="30"/>
      <c r="N123" s="30"/>
      <c r="O123" s="30"/>
      <c r="P123" s="30"/>
      <c r="Q123" s="30"/>
    </row>
    <row r="124" spans="1:17" ht="12.75">
      <c r="A124" s="30"/>
      <c r="B124" s="33"/>
      <c r="C124" s="29"/>
      <c r="D124" s="30"/>
      <c r="E124" s="30"/>
      <c r="F124" s="30"/>
      <c r="G124" s="30"/>
      <c r="H124" s="30"/>
      <c r="I124" s="30"/>
      <c r="J124" s="31"/>
      <c r="K124" s="32"/>
      <c r="L124" s="30"/>
      <c r="M124" s="30"/>
      <c r="N124" s="30"/>
      <c r="O124" s="30"/>
      <c r="P124" s="30"/>
      <c r="Q124" s="30"/>
    </row>
    <row r="125" spans="1:17" ht="12.75">
      <c r="A125" s="30"/>
      <c r="B125" s="33"/>
      <c r="C125" s="29"/>
      <c r="D125" s="30"/>
      <c r="E125" s="30"/>
      <c r="F125" s="30"/>
      <c r="G125" s="30"/>
      <c r="H125" s="30"/>
      <c r="I125" s="30"/>
      <c r="J125" s="31"/>
      <c r="K125" s="32"/>
      <c r="L125" s="30"/>
      <c r="M125" s="30"/>
      <c r="N125" s="30"/>
      <c r="O125" s="30"/>
      <c r="P125" s="30"/>
      <c r="Q125" s="30"/>
    </row>
    <row r="126" spans="1:17" ht="12.75">
      <c r="A126" s="30"/>
      <c r="B126" s="33"/>
      <c r="C126" s="29"/>
      <c r="D126" s="30"/>
      <c r="E126" s="30"/>
      <c r="F126" s="30"/>
      <c r="G126" s="30"/>
      <c r="H126" s="30"/>
      <c r="I126" s="30"/>
      <c r="J126" s="31"/>
      <c r="K126" s="32"/>
      <c r="L126" s="30"/>
      <c r="M126" s="30"/>
      <c r="N126" s="30"/>
      <c r="O126" s="30"/>
      <c r="P126" s="30"/>
      <c r="Q126" s="30"/>
    </row>
    <row r="127" spans="1:17" ht="12.75">
      <c r="A127" s="30"/>
      <c r="B127" s="33"/>
      <c r="C127" s="29"/>
      <c r="D127" s="30"/>
      <c r="E127" s="30"/>
      <c r="F127" s="30"/>
      <c r="G127" s="30"/>
      <c r="H127" s="30"/>
      <c r="I127" s="30"/>
      <c r="J127" s="31"/>
      <c r="K127" s="32"/>
      <c r="L127" s="30"/>
      <c r="M127" s="30"/>
      <c r="N127" s="30"/>
      <c r="O127" s="30"/>
      <c r="P127" s="30"/>
      <c r="Q127" s="30"/>
    </row>
    <row r="128" spans="1:17" ht="12.75">
      <c r="A128" s="30"/>
      <c r="B128" s="33"/>
      <c r="C128" s="29"/>
      <c r="D128" s="30"/>
      <c r="E128" s="30"/>
      <c r="F128" s="30"/>
      <c r="G128" s="30"/>
      <c r="H128" s="30"/>
      <c r="I128" s="30"/>
      <c r="J128" s="31"/>
      <c r="K128" s="32"/>
      <c r="L128" s="30"/>
      <c r="M128" s="30"/>
      <c r="N128" s="30"/>
      <c r="O128" s="30"/>
      <c r="P128" s="30"/>
      <c r="Q128" s="30"/>
    </row>
    <row r="129" spans="1:17" ht="12.75">
      <c r="A129" s="30"/>
      <c r="B129" s="33"/>
      <c r="C129" s="29"/>
      <c r="D129" s="30"/>
      <c r="E129" s="30"/>
      <c r="F129" s="30"/>
      <c r="G129" s="30"/>
      <c r="H129" s="30"/>
      <c r="I129" s="30"/>
      <c r="J129" s="31"/>
      <c r="K129" s="32"/>
      <c r="L129" s="30"/>
      <c r="M129" s="30"/>
      <c r="N129" s="30"/>
      <c r="O129" s="30"/>
      <c r="P129" s="30"/>
      <c r="Q129" s="30"/>
    </row>
    <row r="130" spans="1:17" ht="12.75">
      <c r="A130" s="30"/>
      <c r="B130" s="33"/>
      <c r="C130" s="29"/>
      <c r="D130" s="30"/>
      <c r="E130" s="30"/>
      <c r="F130" s="30"/>
      <c r="G130" s="30"/>
      <c r="H130" s="30"/>
      <c r="I130" s="30"/>
      <c r="J130" s="31"/>
      <c r="K130" s="32"/>
      <c r="L130" s="30"/>
      <c r="M130" s="30"/>
      <c r="N130" s="30"/>
      <c r="O130" s="30"/>
      <c r="P130" s="30"/>
      <c r="Q130" s="30"/>
    </row>
    <row r="131" spans="1:17" ht="12.75">
      <c r="A131" s="30"/>
      <c r="B131" s="33"/>
      <c r="C131" s="29"/>
      <c r="D131" s="30"/>
      <c r="E131" s="30"/>
      <c r="F131" s="30"/>
      <c r="G131" s="30"/>
      <c r="H131" s="30"/>
      <c r="I131" s="30"/>
      <c r="J131" s="31"/>
      <c r="K131" s="32"/>
      <c r="L131" s="30"/>
      <c r="M131" s="30"/>
      <c r="N131" s="30"/>
      <c r="O131" s="30"/>
      <c r="P131" s="30"/>
      <c r="Q131" s="30"/>
    </row>
    <row r="132" spans="1:17" ht="12.75">
      <c r="A132" s="30"/>
      <c r="B132" s="33"/>
      <c r="C132" s="29"/>
      <c r="D132" s="30"/>
      <c r="E132" s="30"/>
      <c r="F132" s="30"/>
      <c r="G132" s="30"/>
      <c r="H132" s="30"/>
      <c r="I132" s="30"/>
      <c r="J132" s="31"/>
      <c r="K132" s="32"/>
      <c r="L132" s="30"/>
      <c r="M132" s="30"/>
      <c r="N132" s="30"/>
      <c r="O132" s="30"/>
      <c r="P132" s="30"/>
      <c r="Q132" s="30"/>
    </row>
    <row r="133" spans="1:17" ht="12.75">
      <c r="A133" s="30"/>
      <c r="B133" s="33"/>
      <c r="C133" s="29"/>
      <c r="D133" s="30"/>
      <c r="E133" s="30"/>
      <c r="F133" s="30"/>
      <c r="G133" s="30"/>
      <c r="H133" s="30"/>
      <c r="I133" s="30"/>
      <c r="J133" s="31"/>
      <c r="K133" s="32"/>
      <c r="L133" s="30"/>
      <c r="M133" s="30"/>
      <c r="N133" s="30"/>
      <c r="O133" s="30"/>
      <c r="P133" s="30"/>
      <c r="Q133" s="30"/>
    </row>
    <row r="134" spans="1:17" ht="12.75">
      <c r="A134" s="30"/>
      <c r="B134" s="33"/>
      <c r="C134" s="29"/>
      <c r="D134" s="30"/>
      <c r="E134" s="30"/>
      <c r="F134" s="30"/>
      <c r="G134" s="30"/>
      <c r="H134" s="30"/>
      <c r="I134" s="30"/>
      <c r="J134" s="31"/>
      <c r="K134" s="32"/>
      <c r="L134" s="30"/>
      <c r="M134" s="30"/>
      <c r="N134" s="30"/>
      <c r="O134" s="30"/>
      <c r="P134" s="30"/>
      <c r="Q134" s="30"/>
    </row>
    <row r="135" spans="1:17" ht="12.75">
      <c r="A135" s="30"/>
      <c r="B135" s="33"/>
      <c r="C135" s="29"/>
      <c r="D135" s="30"/>
      <c r="E135" s="30"/>
      <c r="F135" s="30"/>
      <c r="G135" s="30"/>
      <c r="H135" s="30"/>
      <c r="I135" s="30"/>
      <c r="J135" s="31"/>
      <c r="K135" s="32"/>
      <c r="L135" s="30"/>
      <c r="M135" s="30"/>
      <c r="N135" s="30"/>
      <c r="O135" s="30"/>
      <c r="P135" s="30"/>
      <c r="Q135" s="30"/>
    </row>
    <row r="136" spans="1:17" ht="12.75">
      <c r="A136" s="30"/>
      <c r="B136" s="33"/>
      <c r="C136" s="29"/>
      <c r="D136" s="30"/>
      <c r="E136" s="30"/>
      <c r="F136" s="30"/>
      <c r="G136" s="30"/>
      <c r="H136" s="30"/>
      <c r="I136" s="30"/>
      <c r="J136" s="31"/>
      <c r="K136" s="32"/>
      <c r="L136" s="30"/>
      <c r="M136" s="30"/>
      <c r="N136" s="30"/>
      <c r="O136" s="30"/>
      <c r="P136" s="30"/>
      <c r="Q136" s="30"/>
    </row>
    <row r="137" spans="1:17" ht="12.75">
      <c r="A137" s="30"/>
      <c r="B137" s="33"/>
      <c r="C137" s="29"/>
      <c r="D137" s="30"/>
      <c r="E137" s="30"/>
      <c r="F137" s="30"/>
      <c r="G137" s="30"/>
      <c r="H137" s="30"/>
      <c r="I137" s="30"/>
      <c r="J137" s="31"/>
      <c r="K137" s="32"/>
      <c r="L137" s="30"/>
      <c r="M137" s="30"/>
      <c r="N137" s="30"/>
      <c r="O137" s="30"/>
      <c r="P137" s="30"/>
      <c r="Q137" s="30"/>
    </row>
    <row r="138" spans="1:17" ht="12.75">
      <c r="A138" s="30"/>
      <c r="B138" s="33"/>
      <c r="C138" s="29"/>
      <c r="D138" s="30"/>
      <c r="E138" s="30"/>
      <c r="F138" s="30"/>
      <c r="G138" s="30"/>
      <c r="H138" s="30"/>
      <c r="I138" s="30"/>
      <c r="J138" s="31"/>
      <c r="K138" s="32"/>
      <c r="L138" s="30"/>
      <c r="M138" s="30"/>
      <c r="N138" s="30"/>
      <c r="O138" s="30"/>
      <c r="P138" s="30"/>
      <c r="Q138" s="30"/>
    </row>
    <row r="139" spans="1:17" ht="12.75">
      <c r="A139" s="30"/>
      <c r="B139" s="33"/>
      <c r="C139" s="29"/>
      <c r="D139" s="30"/>
      <c r="E139" s="30"/>
      <c r="F139" s="30"/>
      <c r="G139" s="30"/>
      <c r="H139" s="30"/>
      <c r="I139" s="30"/>
      <c r="J139" s="31"/>
      <c r="K139" s="32"/>
      <c r="L139" s="30"/>
      <c r="M139" s="30"/>
      <c r="N139" s="30"/>
      <c r="O139" s="30"/>
      <c r="P139" s="30"/>
      <c r="Q139" s="30"/>
    </row>
    <row r="140" spans="1:17" ht="12.75">
      <c r="A140" s="30"/>
      <c r="B140" s="33"/>
      <c r="C140" s="29"/>
      <c r="D140" s="30"/>
      <c r="E140" s="30"/>
      <c r="F140" s="30"/>
      <c r="G140" s="30"/>
      <c r="H140" s="30"/>
      <c r="I140" s="30"/>
      <c r="J140" s="31"/>
      <c r="K140" s="32"/>
      <c r="L140" s="30"/>
      <c r="M140" s="30"/>
      <c r="N140" s="30"/>
      <c r="O140" s="30"/>
      <c r="P140" s="30"/>
      <c r="Q140" s="30"/>
    </row>
    <row r="141" spans="1:17" ht="12.75">
      <c r="A141" s="30"/>
      <c r="B141" s="33"/>
      <c r="C141" s="29"/>
      <c r="D141" s="30"/>
      <c r="E141" s="30"/>
      <c r="F141" s="30"/>
      <c r="G141" s="30"/>
      <c r="H141" s="30"/>
      <c r="I141" s="30"/>
      <c r="J141" s="31"/>
      <c r="K141" s="32"/>
      <c r="L141" s="30"/>
      <c r="M141" s="30"/>
      <c r="N141" s="30"/>
      <c r="O141" s="30"/>
      <c r="P141" s="30"/>
      <c r="Q141" s="30"/>
    </row>
    <row r="142" spans="1:17" ht="12.75">
      <c r="A142" s="30"/>
      <c r="B142" s="33"/>
      <c r="C142" s="29"/>
      <c r="D142" s="30"/>
      <c r="E142" s="30"/>
      <c r="F142" s="30"/>
      <c r="G142" s="30"/>
      <c r="H142" s="30"/>
      <c r="I142" s="30"/>
      <c r="J142" s="31"/>
      <c r="K142" s="32"/>
      <c r="L142" s="30"/>
      <c r="M142" s="30"/>
      <c r="N142" s="30"/>
      <c r="O142" s="30"/>
      <c r="P142" s="30"/>
      <c r="Q142" s="30"/>
    </row>
    <row r="143" spans="1:17" ht="12.75">
      <c r="A143" s="30"/>
      <c r="B143" s="33"/>
      <c r="C143" s="29"/>
      <c r="D143" s="30"/>
      <c r="E143" s="30"/>
      <c r="F143" s="30"/>
      <c r="G143" s="30"/>
      <c r="H143" s="30"/>
      <c r="I143" s="30"/>
      <c r="J143" s="31"/>
      <c r="K143" s="32"/>
      <c r="L143" s="30"/>
      <c r="M143" s="30"/>
      <c r="N143" s="30"/>
      <c r="O143" s="30"/>
      <c r="P143" s="30"/>
      <c r="Q143" s="30"/>
    </row>
    <row r="144" spans="1:17" ht="12.75">
      <c r="A144" s="30"/>
      <c r="B144" s="33"/>
      <c r="C144" s="29"/>
      <c r="D144" s="30"/>
      <c r="E144" s="30"/>
      <c r="F144" s="30"/>
      <c r="G144" s="30"/>
      <c r="H144" s="30"/>
      <c r="I144" s="30"/>
      <c r="J144" s="31"/>
      <c r="K144" s="32"/>
      <c r="L144" s="30"/>
      <c r="M144" s="30"/>
      <c r="N144" s="30"/>
      <c r="O144" s="30"/>
      <c r="P144" s="30"/>
      <c r="Q144" s="30"/>
    </row>
    <row r="145" spans="1:17" ht="12.75">
      <c r="A145" s="30"/>
      <c r="B145" s="33"/>
      <c r="C145" s="29"/>
      <c r="D145" s="30"/>
      <c r="E145" s="30"/>
      <c r="F145" s="30"/>
      <c r="G145" s="30"/>
      <c r="H145" s="30"/>
      <c r="I145" s="30"/>
      <c r="J145" s="31"/>
      <c r="K145" s="32"/>
      <c r="L145" s="30"/>
      <c r="M145" s="30"/>
      <c r="N145" s="30"/>
      <c r="O145" s="30"/>
      <c r="P145" s="30"/>
      <c r="Q145" s="30"/>
    </row>
    <row r="146" spans="1:17" ht="12.75">
      <c r="A146" s="30"/>
      <c r="B146" s="33"/>
      <c r="C146" s="29"/>
      <c r="D146" s="30"/>
      <c r="E146" s="30"/>
      <c r="F146" s="30"/>
      <c r="G146" s="30"/>
      <c r="H146" s="30"/>
      <c r="I146" s="30"/>
      <c r="J146" s="31"/>
      <c r="K146" s="32"/>
      <c r="L146" s="30"/>
      <c r="M146" s="30"/>
      <c r="N146" s="30"/>
      <c r="O146" s="30"/>
      <c r="P146" s="30"/>
      <c r="Q146" s="30"/>
    </row>
    <row r="147" spans="1:17" ht="12.75">
      <c r="A147" s="30"/>
      <c r="B147" s="33"/>
      <c r="C147" s="29"/>
      <c r="D147" s="30"/>
      <c r="E147" s="30"/>
      <c r="F147" s="30"/>
      <c r="G147" s="30"/>
      <c r="H147" s="30"/>
      <c r="I147" s="30"/>
      <c r="J147" s="31"/>
      <c r="K147" s="32"/>
      <c r="L147" s="30"/>
      <c r="M147" s="30"/>
      <c r="N147" s="30"/>
      <c r="O147" s="30"/>
      <c r="P147" s="30"/>
      <c r="Q147" s="30"/>
    </row>
    <row r="148" spans="1:17" ht="12.75">
      <c r="A148" s="30"/>
      <c r="B148" s="33"/>
      <c r="C148" s="29"/>
      <c r="D148" s="30"/>
      <c r="E148" s="30"/>
      <c r="F148" s="30"/>
      <c r="G148" s="30"/>
      <c r="H148" s="30"/>
      <c r="I148" s="30"/>
      <c r="J148" s="31"/>
      <c r="K148" s="32"/>
      <c r="L148" s="30"/>
      <c r="M148" s="30"/>
      <c r="N148" s="30"/>
      <c r="O148" s="30"/>
      <c r="P148" s="30"/>
      <c r="Q148" s="30"/>
    </row>
    <row r="149" spans="1:17" ht="12.75">
      <c r="A149" s="30"/>
      <c r="B149" s="33"/>
      <c r="C149" s="29"/>
      <c r="D149" s="30"/>
      <c r="E149" s="30"/>
      <c r="F149" s="30"/>
      <c r="G149" s="30"/>
      <c r="H149" s="30"/>
      <c r="I149" s="30"/>
      <c r="J149" s="31"/>
      <c r="K149" s="32"/>
      <c r="L149" s="30"/>
      <c r="M149" s="30"/>
      <c r="N149" s="30"/>
      <c r="O149" s="30"/>
      <c r="P149" s="30"/>
      <c r="Q149" s="30"/>
    </row>
    <row r="150" spans="1:17" ht="12.75">
      <c r="A150" s="30"/>
      <c r="B150" s="33"/>
      <c r="C150" s="29"/>
      <c r="D150" s="30"/>
      <c r="E150" s="30"/>
      <c r="F150" s="30"/>
      <c r="G150" s="30"/>
      <c r="H150" s="30"/>
      <c r="I150" s="30"/>
      <c r="J150" s="31"/>
      <c r="K150" s="32"/>
      <c r="L150" s="30"/>
      <c r="M150" s="30"/>
      <c r="N150" s="30"/>
      <c r="O150" s="30"/>
      <c r="P150" s="30"/>
      <c r="Q150" s="30"/>
    </row>
    <row r="151" spans="1:17" ht="12.75">
      <c r="A151" s="30"/>
      <c r="B151" s="33"/>
      <c r="C151" s="29"/>
      <c r="D151" s="30"/>
      <c r="E151" s="30"/>
      <c r="F151" s="30"/>
      <c r="G151" s="30"/>
      <c r="H151" s="30"/>
      <c r="I151" s="30"/>
      <c r="J151" s="31"/>
      <c r="K151" s="32"/>
      <c r="L151" s="30"/>
      <c r="M151" s="30"/>
      <c r="N151" s="30"/>
      <c r="O151" s="30"/>
      <c r="P151" s="30"/>
      <c r="Q151" s="30"/>
    </row>
    <row r="152" spans="1:17" ht="12.75">
      <c r="A152" s="30"/>
      <c r="B152" s="33"/>
      <c r="C152" s="29"/>
      <c r="D152" s="30"/>
      <c r="E152" s="30"/>
      <c r="F152" s="30"/>
      <c r="G152" s="30"/>
      <c r="H152" s="30"/>
      <c r="I152" s="30"/>
      <c r="J152" s="31"/>
      <c r="K152" s="32"/>
      <c r="L152" s="30"/>
      <c r="M152" s="30"/>
      <c r="N152" s="30"/>
      <c r="O152" s="30"/>
      <c r="P152" s="30"/>
      <c r="Q152" s="30"/>
    </row>
    <row r="153" spans="1:17" ht="12.75">
      <c r="A153" s="30"/>
      <c r="B153" s="33"/>
      <c r="C153" s="29"/>
      <c r="D153" s="30"/>
      <c r="E153" s="30"/>
      <c r="F153" s="30"/>
      <c r="G153" s="30"/>
      <c r="H153" s="30"/>
      <c r="I153" s="30"/>
      <c r="J153" s="31"/>
      <c r="K153" s="32"/>
      <c r="L153" s="30"/>
      <c r="M153" s="30"/>
      <c r="N153" s="30"/>
      <c r="O153" s="30"/>
      <c r="P153" s="30"/>
      <c r="Q153" s="30"/>
    </row>
    <row r="154" spans="1:17" ht="12.75">
      <c r="A154" s="30"/>
      <c r="B154" s="33"/>
      <c r="C154" s="29"/>
      <c r="D154" s="30"/>
      <c r="E154" s="30"/>
      <c r="F154" s="30"/>
      <c r="G154" s="30"/>
      <c r="H154" s="30"/>
      <c r="I154" s="30"/>
      <c r="J154" s="31"/>
      <c r="K154" s="32"/>
      <c r="L154" s="30"/>
      <c r="M154" s="30"/>
      <c r="N154" s="30"/>
      <c r="O154" s="30"/>
      <c r="P154" s="30"/>
      <c r="Q154" s="30"/>
    </row>
    <row r="155" spans="1:17" ht="12.75">
      <c r="A155" s="30"/>
      <c r="B155" s="33"/>
      <c r="C155" s="29"/>
      <c r="D155" s="30"/>
      <c r="E155" s="30"/>
      <c r="F155" s="30"/>
      <c r="G155" s="30"/>
      <c r="H155" s="30"/>
      <c r="I155" s="30"/>
      <c r="J155" s="31"/>
      <c r="K155" s="32"/>
      <c r="L155" s="30"/>
      <c r="M155" s="30"/>
      <c r="N155" s="30"/>
      <c r="O155" s="30"/>
      <c r="P155" s="30"/>
      <c r="Q155" s="30"/>
    </row>
    <row r="156" spans="1:17" ht="12.75">
      <c r="A156" s="30"/>
      <c r="B156" s="33"/>
      <c r="C156" s="29"/>
      <c r="D156" s="30"/>
      <c r="E156" s="30"/>
      <c r="F156" s="30"/>
      <c r="G156" s="30"/>
      <c r="H156" s="30"/>
      <c r="I156" s="30"/>
      <c r="J156" s="31"/>
      <c r="K156" s="32"/>
      <c r="L156" s="30"/>
      <c r="M156" s="30"/>
      <c r="N156" s="30"/>
      <c r="O156" s="30"/>
      <c r="P156" s="30"/>
      <c r="Q156" s="30"/>
    </row>
    <row r="157" spans="1:17" ht="12.75">
      <c r="A157" s="30"/>
      <c r="B157" s="33"/>
      <c r="C157" s="29"/>
      <c r="D157" s="30"/>
      <c r="E157" s="30"/>
      <c r="F157" s="30"/>
      <c r="G157" s="30"/>
      <c r="H157" s="30"/>
      <c r="I157" s="30"/>
      <c r="J157" s="31"/>
      <c r="K157" s="32"/>
      <c r="L157" s="30"/>
      <c r="M157" s="30"/>
      <c r="N157" s="30"/>
      <c r="O157" s="30"/>
      <c r="P157" s="30"/>
      <c r="Q157" s="30"/>
    </row>
    <row r="158" spans="1:17" ht="12.75">
      <c r="A158" s="30"/>
      <c r="B158" s="33"/>
      <c r="C158" s="29"/>
      <c r="D158" s="30"/>
      <c r="E158" s="30"/>
      <c r="F158" s="30"/>
      <c r="G158" s="30"/>
      <c r="H158" s="30"/>
      <c r="I158" s="30"/>
      <c r="J158" s="31"/>
      <c r="K158" s="32"/>
      <c r="L158" s="30"/>
      <c r="M158" s="30"/>
      <c r="N158" s="30"/>
      <c r="O158" s="30"/>
      <c r="P158" s="30"/>
      <c r="Q158" s="30"/>
    </row>
    <row r="159" spans="1:17" ht="12.75">
      <c r="A159" s="30"/>
      <c r="B159" s="33"/>
      <c r="C159" s="29"/>
      <c r="D159" s="30"/>
      <c r="E159" s="30"/>
      <c r="F159" s="30"/>
      <c r="G159" s="30"/>
      <c r="H159" s="30"/>
      <c r="I159" s="30"/>
      <c r="J159" s="31"/>
      <c r="K159" s="32"/>
      <c r="L159" s="30"/>
      <c r="M159" s="30"/>
      <c r="N159" s="30"/>
      <c r="O159" s="30"/>
      <c r="P159" s="30"/>
      <c r="Q159" s="30"/>
    </row>
    <row r="160" spans="1:17" ht="12.75">
      <c r="A160" s="30"/>
      <c r="B160" s="33"/>
      <c r="C160" s="29"/>
      <c r="D160" s="30"/>
      <c r="E160" s="30"/>
      <c r="F160" s="30"/>
      <c r="G160" s="30"/>
      <c r="H160" s="30"/>
      <c r="I160" s="30"/>
      <c r="J160" s="31"/>
      <c r="K160" s="32"/>
      <c r="L160" s="30"/>
      <c r="M160" s="30"/>
      <c r="N160" s="30"/>
      <c r="O160" s="30"/>
      <c r="P160" s="30"/>
      <c r="Q160" s="30"/>
    </row>
    <row r="161" spans="1:17" ht="12.75">
      <c r="A161" s="30"/>
      <c r="B161" s="33"/>
      <c r="C161" s="29"/>
      <c r="D161" s="30"/>
      <c r="E161" s="30"/>
      <c r="F161" s="30"/>
      <c r="G161" s="30"/>
      <c r="H161" s="30"/>
      <c r="I161" s="30"/>
      <c r="J161" s="31"/>
      <c r="K161" s="32"/>
      <c r="L161" s="30"/>
      <c r="M161" s="30"/>
      <c r="N161" s="30"/>
      <c r="O161" s="30"/>
      <c r="P161" s="30"/>
      <c r="Q161" s="30"/>
    </row>
    <row r="162" spans="1:17" ht="12.75">
      <c r="A162" s="30"/>
      <c r="B162" s="33"/>
      <c r="C162" s="29"/>
      <c r="D162" s="30"/>
      <c r="E162" s="30"/>
      <c r="F162" s="30"/>
      <c r="G162" s="30"/>
      <c r="H162" s="30"/>
      <c r="I162" s="30"/>
      <c r="J162" s="31"/>
      <c r="K162" s="32"/>
      <c r="L162" s="30"/>
      <c r="M162" s="30"/>
      <c r="N162" s="30"/>
      <c r="O162" s="30"/>
      <c r="P162" s="30"/>
      <c r="Q162" s="30"/>
    </row>
    <row r="163" spans="1:17" ht="12.75">
      <c r="A163" s="30"/>
      <c r="B163" s="33"/>
      <c r="C163" s="29"/>
      <c r="D163" s="30"/>
      <c r="E163" s="30"/>
      <c r="F163" s="30"/>
      <c r="G163" s="30"/>
      <c r="H163" s="30"/>
      <c r="I163" s="30"/>
      <c r="J163" s="31"/>
      <c r="K163" s="32"/>
      <c r="L163" s="30"/>
      <c r="M163" s="30"/>
      <c r="N163" s="30"/>
      <c r="O163" s="30"/>
      <c r="P163" s="30"/>
      <c r="Q163" s="30"/>
    </row>
    <row r="164" spans="1:17" ht="12.75">
      <c r="A164" s="30"/>
      <c r="B164" s="33"/>
      <c r="C164" s="29"/>
      <c r="D164" s="30"/>
      <c r="E164" s="30"/>
      <c r="F164" s="30"/>
      <c r="G164" s="30"/>
      <c r="H164" s="30"/>
      <c r="I164" s="30"/>
      <c r="J164" s="31"/>
      <c r="K164" s="32"/>
      <c r="L164" s="30"/>
      <c r="M164" s="30"/>
      <c r="N164" s="30"/>
      <c r="O164" s="30"/>
      <c r="P164" s="30"/>
      <c r="Q164" s="30"/>
    </row>
    <row r="165" spans="1:17" ht="12.75">
      <c r="A165" s="30"/>
      <c r="B165" s="33"/>
      <c r="C165" s="29"/>
      <c r="D165" s="30"/>
      <c r="E165" s="30"/>
      <c r="F165" s="30"/>
      <c r="G165" s="30"/>
      <c r="H165" s="30"/>
      <c r="I165" s="30"/>
      <c r="J165" s="31"/>
      <c r="K165" s="32"/>
      <c r="L165" s="30"/>
      <c r="M165" s="30"/>
      <c r="N165" s="30"/>
      <c r="O165" s="30"/>
      <c r="P165" s="30"/>
      <c r="Q165" s="30"/>
    </row>
    <row r="166" spans="1:17" ht="12.75">
      <c r="A166" s="30"/>
      <c r="B166" s="33"/>
      <c r="C166" s="29"/>
      <c r="D166" s="30"/>
      <c r="E166" s="30"/>
      <c r="F166" s="30"/>
      <c r="G166" s="30"/>
      <c r="H166" s="30"/>
      <c r="I166" s="30"/>
      <c r="J166" s="31"/>
      <c r="K166" s="32"/>
      <c r="L166" s="30"/>
      <c r="M166" s="30"/>
      <c r="N166" s="30"/>
      <c r="O166" s="30"/>
      <c r="P166" s="30"/>
      <c r="Q166" s="30"/>
    </row>
    <row r="167" spans="1:17" ht="12.75">
      <c r="A167" s="30"/>
      <c r="B167" s="33"/>
      <c r="C167" s="29"/>
      <c r="D167" s="30"/>
      <c r="E167" s="30"/>
      <c r="F167" s="30"/>
      <c r="G167" s="30"/>
      <c r="H167" s="30"/>
      <c r="I167" s="30"/>
      <c r="J167" s="31"/>
      <c r="K167" s="32"/>
      <c r="L167" s="30"/>
      <c r="M167" s="30"/>
      <c r="N167" s="30"/>
      <c r="O167" s="30"/>
      <c r="P167" s="30"/>
      <c r="Q167" s="30"/>
    </row>
    <row r="168" spans="1:17" ht="12.75">
      <c r="A168" s="30"/>
      <c r="B168" s="33"/>
      <c r="C168" s="29"/>
      <c r="D168" s="30"/>
      <c r="E168" s="30"/>
      <c r="F168" s="30"/>
      <c r="G168" s="30"/>
      <c r="H168" s="30"/>
      <c r="I168" s="30"/>
      <c r="J168" s="31"/>
      <c r="K168" s="32"/>
      <c r="L168" s="30"/>
      <c r="M168" s="30"/>
      <c r="N168" s="30"/>
      <c r="O168" s="30"/>
      <c r="P168" s="30"/>
      <c r="Q168" s="30"/>
    </row>
    <row r="169" spans="1:17" ht="12.75">
      <c r="A169" s="30"/>
      <c r="B169" s="33"/>
      <c r="C169" s="29"/>
      <c r="D169" s="30"/>
      <c r="E169" s="30"/>
      <c r="F169" s="30"/>
      <c r="G169" s="30"/>
      <c r="H169" s="30"/>
      <c r="I169" s="30"/>
      <c r="J169" s="31"/>
      <c r="K169" s="32"/>
      <c r="L169" s="30"/>
      <c r="M169" s="30"/>
      <c r="N169" s="30"/>
      <c r="O169" s="30"/>
      <c r="P169" s="30"/>
      <c r="Q169" s="30"/>
    </row>
    <row r="170" spans="1:17" ht="12.75">
      <c r="A170" s="30"/>
      <c r="B170" s="33"/>
      <c r="C170" s="29"/>
      <c r="D170" s="30"/>
      <c r="E170" s="30"/>
      <c r="F170" s="30"/>
      <c r="G170" s="30"/>
      <c r="H170" s="30"/>
      <c r="I170" s="30"/>
      <c r="J170" s="31"/>
      <c r="K170" s="32"/>
      <c r="L170" s="30"/>
      <c r="M170" s="30"/>
      <c r="N170" s="30"/>
      <c r="O170" s="30"/>
      <c r="P170" s="30"/>
      <c r="Q170" s="30"/>
    </row>
    <row r="171" spans="1:17" ht="12.75">
      <c r="A171" s="30"/>
      <c r="B171" s="33"/>
      <c r="C171" s="29"/>
      <c r="D171" s="30"/>
      <c r="E171" s="30"/>
      <c r="F171" s="30"/>
      <c r="G171" s="30"/>
      <c r="H171" s="30"/>
      <c r="I171" s="30"/>
      <c r="J171" s="31"/>
      <c r="K171" s="32"/>
      <c r="L171" s="30"/>
      <c r="M171" s="30"/>
      <c r="N171" s="30"/>
      <c r="O171" s="30"/>
      <c r="P171" s="30"/>
      <c r="Q171" s="30"/>
    </row>
    <row r="172" spans="1:17" ht="12.75">
      <c r="A172" s="30"/>
      <c r="B172" s="33"/>
      <c r="C172" s="29"/>
      <c r="D172" s="30"/>
      <c r="E172" s="30"/>
      <c r="F172" s="30"/>
      <c r="G172" s="30"/>
      <c r="H172" s="30"/>
      <c r="I172" s="30"/>
      <c r="J172" s="31"/>
      <c r="K172" s="32"/>
      <c r="L172" s="30"/>
      <c r="M172" s="30"/>
      <c r="N172" s="30"/>
      <c r="O172" s="30"/>
      <c r="P172" s="30"/>
      <c r="Q172" s="30"/>
    </row>
    <row r="173" spans="1:17" ht="12.75">
      <c r="A173" s="30"/>
      <c r="B173" s="33"/>
      <c r="C173" s="29"/>
      <c r="D173" s="30"/>
      <c r="E173" s="30"/>
      <c r="F173" s="30"/>
      <c r="G173" s="30"/>
      <c r="H173" s="30"/>
      <c r="I173" s="30"/>
      <c r="J173" s="31"/>
      <c r="K173" s="32"/>
      <c r="L173" s="30"/>
      <c r="M173" s="30"/>
      <c r="N173" s="30"/>
      <c r="O173" s="30"/>
      <c r="P173" s="30"/>
      <c r="Q173" s="30"/>
    </row>
    <row r="174" spans="1:17" ht="12.75">
      <c r="A174" s="30"/>
      <c r="B174" s="33"/>
      <c r="C174" s="29"/>
      <c r="D174" s="30"/>
      <c r="E174" s="30"/>
      <c r="F174" s="30"/>
      <c r="G174" s="30"/>
      <c r="H174" s="30"/>
      <c r="I174" s="30"/>
      <c r="J174" s="31"/>
      <c r="K174" s="32"/>
      <c r="L174" s="30"/>
      <c r="M174" s="30"/>
      <c r="N174" s="30"/>
      <c r="O174" s="30"/>
      <c r="P174" s="30"/>
      <c r="Q174" s="30"/>
    </row>
    <row r="175" spans="1:17" ht="12.75">
      <c r="A175" s="30"/>
      <c r="B175" s="33"/>
      <c r="C175" s="29"/>
      <c r="D175" s="30"/>
      <c r="E175" s="30"/>
      <c r="F175" s="30"/>
      <c r="G175" s="30"/>
      <c r="H175" s="30"/>
      <c r="I175" s="30"/>
      <c r="J175" s="31"/>
      <c r="K175" s="32"/>
      <c r="L175" s="30"/>
      <c r="M175" s="30"/>
      <c r="N175" s="30"/>
      <c r="O175" s="30"/>
      <c r="P175" s="30"/>
      <c r="Q175" s="30"/>
    </row>
    <row r="176" spans="1:17" ht="12.75">
      <c r="A176" s="30"/>
      <c r="B176" s="33"/>
      <c r="C176" s="29"/>
      <c r="D176" s="30"/>
      <c r="E176" s="30"/>
      <c r="F176" s="30"/>
      <c r="G176" s="30"/>
      <c r="H176" s="30"/>
      <c r="I176" s="30"/>
      <c r="J176" s="31"/>
      <c r="K176" s="32"/>
      <c r="L176" s="30"/>
      <c r="M176" s="30"/>
      <c r="N176" s="30"/>
      <c r="O176" s="30"/>
      <c r="P176" s="30"/>
      <c r="Q176" s="30"/>
    </row>
    <row r="177" spans="1:17" ht="12.75">
      <c r="A177" s="30"/>
      <c r="B177" s="33"/>
      <c r="C177" s="29"/>
      <c r="D177" s="30"/>
      <c r="E177" s="30"/>
      <c r="F177" s="30"/>
      <c r="G177" s="30"/>
      <c r="H177" s="30"/>
      <c r="I177" s="30"/>
      <c r="J177" s="31"/>
      <c r="K177" s="32"/>
      <c r="L177" s="30"/>
      <c r="M177" s="30"/>
      <c r="N177" s="30"/>
      <c r="O177" s="30"/>
      <c r="P177" s="30"/>
      <c r="Q177" s="30"/>
    </row>
    <row r="178" spans="1:17" ht="12.75">
      <c r="A178" s="30"/>
      <c r="B178" s="33"/>
      <c r="C178" s="29"/>
      <c r="D178" s="30"/>
      <c r="E178" s="30"/>
      <c r="F178" s="30"/>
      <c r="G178" s="30"/>
      <c r="H178" s="30"/>
      <c r="I178" s="30"/>
      <c r="J178" s="31"/>
      <c r="K178" s="32"/>
      <c r="L178" s="30"/>
      <c r="M178" s="30"/>
      <c r="N178" s="30"/>
      <c r="O178" s="30"/>
      <c r="P178" s="30"/>
      <c r="Q178" s="30"/>
    </row>
    <row r="179" spans="1:17" ht="12.75">
      <c r="A179" s="30"/>
      <c r="B179" s="33"/>
      <c r="C179" s="29"/>
      <c r="D179" s="30"/>
      <c r="E179" s="30"/>
      <c r="F179" s="30"/>
      <c r="G179" s="30"/>
      <c r="H179" s="30"/>
      <c r="I179" s="30"/>
      <c r="J179" s="31"/>
      <c r="K179" s="32"/>
      <c r="L179" s="30"/>
      <c r="M179" s="30"/>
      <c r="N179" s="30"/>
      <c r="O179" s="30"/>
      <c r="P179" s="30"/>
      <c r="Q179" s="30"/>
    </row>
    <row r="180" spans="1:17" ht="12.75">
      <c r="A180" s="30"/>
      <c r="B180" s="33"/>
      <c r="C180" s="29"/>
      <c r="D180" s="30"/>
      <c r="E180" s="30"/>
      <c r="F180" s="30"/>
      <c r="G180" s="30"/>
      <c r="H180" s="30"/>
      <c r="I180" s="30"/>
      <c r="J180" s="31"/>
      <c r="K180" s="32"/>
      <c r="L180" s="30"/>
      <c r="M180" s="30"/>
      <c r="N180" s="30"/>
      <c r="O180" s="30"/>
      <c r="P180" s="30"/>
      <c r="Q180" s="30"/>
    </row>
    <row r="181" spans="1:17" ht="12.75">
      <c r="A181" s="30"/>
      <c r="B181" s="33"/>
      <c r="C181" s="29"/>
      <c r="D181" s="30"/>
      <c r="E181" s="30"/>
      <c r="F181" s="30"/>
      <c r="G181" s="30"/>
      <c r="H181" s="30"/>
      <c r="I181" s="30"/>
      <c r="J181" s="31"/>
      <c r="K181" s="32"/>
      <c r="L181" s="30"/>
      <c r="M181" s="30"/>
      <c r="N181" s="30"/>
      <c r="O181" s="30"/>
      <c r="P181" s="30"/>
      <c r="Q181" s="30"/>
    </row>
    <row r="182" spans="1:17" ht="12.75">
      <c r="A182" s="30"/>
      <c r="B182" s="33"/>
      <c r="C182" s="29"/>
      <c r="D182" s="30"/>
      <c r="E182" s="30"/>
      <c r="F182" s="30"/>
      <c r="G182" s="30"/>
      <c r="H182" s="30"/>
      <c r="I182" s="30"/>
      <c r="J182" s="31"/>
      <c r="K182" s="32"/>
      <c r="L182" s="30"/>
      <c r="M182" s="30"/>
      <c r="N182" s="30"/>
      <c r="O182" s="30"/>
      <c r="P182" s="30"/>
      <c r="Q182" s="30"/>
    </row>
    <row r="183" spans="1:17" ht="12.75">
      <c r="A183" s="30"/>
      <c r="B183" s="33"/>
      <c r="C183" s="29"/>
      <c r="D183" s="30"/>
      <c r="E183" s="30"/>
      <c r="F183" s="30"/>
      <c r="G183" s="30"/>
      <c r="H183" s="30"/>
      <c r="I183" s="30"/>
      <c r="J183" s="31"/>
      <c r="K183" s="32"/>
      <c r="L183" s="30"/>
      <c r="M183" s="30"/>
      <c r="N183" s="30"/>
      <c r="O183" s="30"/>
      <c r="P183" s="30"/>
      <c r="Q183" s="30"/>
    </row>
    <row r="184" spans="1:17" ht="12.75">
      <c r="A184" s="30"/>
      <c r="B184" s="33"/>
      <c r="C184" s="29"/>
      <c r="D184" s="30"/>
      <c r="E184" s="30"/>
      <c r="F184" s="30"/>
      <c r="G184" s="30"/>
      <c r="H184" s="30"/>
      <c r="I184" s="30"/>
      <c r="J184" s="31"/>
      <c r="K184" s="32"/>
      <c r="L184" s="30"/>
      <c r="M184" s="30"/>
      <c r="N184" s="30"/>
      <c r="O184" s="30"/>
      <c r="P184" s="30"/>
      <c r="Q184" s="30"/>
    </row>
    <row r="185" spans="1:17" ht="12.75">
      <c r="A185" s="30"/>
      <c r="B185" s="33"/>
      <c r="C185" s="29"/>
      <c r="D185" s="30"/>
      <c r="E185" s="30"/>
      <c r="F185" s="30"/>
      <c r="G185" s="30"/>
      <c r="H185" s="30"/>
      <c r="I185" s="30"/>
      <c r="J185" s="31"/>
      <c r="K185" s="32"/>
      <c r="L185" s="30"/>
      <c r="M185" s="30"/>
      <c r="N185" s="30"/>
      <c r="O185" s="30"/>
      <c r="P185" s="30"/>
      <c r="Q185" s="30"/>
    </row>
    <row r="186" spans="1:17" ht="12.75">
      <c r="A186" s="30"/>
      <c r="B186" s="33"/>
      <c r="C186" s="29"/>
      <c r="D186" s="30"/>
      <c r="E186" s="30"/>
      <c r="F186" s="30"/>
      <c r="G186" s="30"/>
      <c r="H186" s="30"/>
      <c r="I186" s="30"/>
      <c r="J186" s="31"/>
      <c r="K186" s="32"/>
      <c r="L186" s="30"/>
      <c r="M186" s="30"/>
      <c r="N186" s="30"/>
      <c r="O186" s="30"/>
      <c r="P186" s="30"/>
      <c r="Q186" s="30"/>
    </row>
    <row r="187" spans="1:17" ht="12.75">
      <c r="A187" s="30"/>
      <c r="B187" s="33"/>
      <c r="C187" s="29"/>
      <c r="D187" s="30"/>
      <c r="E187" s="30"/>
      <c r="F187" s="30"/>
      <c r="G187" s="30"/>
      <c r="H187" s="30"/>
      <c r="I187" s="30"/>
      <c r="J187" s="31"/>
      <c r="K187" s="32"/>
      <c r="L187" s="30"/>
      <c r="M187" s="30"/>
      <c r="N187" s="30"/>
      <c r="O187" s="30"/>
      <c r="P187" s="30"/>
      <c r="Q187" s="30"/>
    </row>
    <row r="188" spans="1:17" ht="12.75">
      <c r="A188" s="30"/>
      <c r="B188" s="33"/>
      <c r="C188" s="29"/>
      <c r="D188" s="30"/>
      <c r="E188" s="30"/>
      <c r="F188" s="30"/>
      <c r="G188" s="30"/>
      <c r="H188" s="30"/>
      <c r="I188" s="30"/>
      <c r="J188" s="31"/>
      <c r="K188" s="32"/>
      <c r="L188" s="30"/>
      <c r="M188" s="30"/>
      <c r="N188" s="30"/>
      <c r="O188" s="30"/>
      <c r="P188" s="30"/>
      <c r="Q188" s="30"/>
    </row>
    <row r="189" spans="1:17" ht="12.75">
      <c r="A189" s="30"/>
      <c r="B189" s="33"/>
      <c r="C189" s="29"/>
      <c r="D189" s="30"/>
      <c r="E189" s="30"/>
      <c r="F189" s="30"/>
      <c r="G189" s="30"/>
      <c r="H189" s="30"/>
      <c r="I189" s="30"/>
      <c r="J189" s="31"/>
      <c r="K189" s="32"/>
      <c r="L189" s="30"/>
      <c r="M189" s="30"/>
      <c r="N189" s="30"/>
      <c r="O189" s="30"/>
      <c r="P189" s="30"/>
      <c r="Q189" s="30"/>
    </row>
    <row r="190" spans="1:17" ht="12.75">
      <c r="A190" s="30"/>
      <c r="B190" s="33"/>
      <c r="C190" s="29"/>
      <c r="D190" s="30"/>
      <c r="E190" s="30"/>
      <c r="F190" s="30"/>
      <c r="G190" s="30"/>
      <c r="H190" s="30"/>
      <c r="I190" s="30"/>
      <c r="J190" s="31"/>
      <c r="K190" s="32"/>
      <c r="L190" s="30"/>
      <c r="M190" s="30"/>
      <c r="N190" s="30"/>
      <c r="O190" s="30"/>
      <c r="P190" s="30"/>
      <c r="Q190" s="30"/>
    </row>
    <row r="191" spans="1:17" ht="12.75">
      <c r="A191" s="30"/>
      <c r="B191" s="33"/>
      <c r="C191" s="29"/>
      <c r="D191" s="30"/>
      <c r="E191" s="30"/>
      <c r="F191" s="30"/>
      <c r="G191" s="30"/>
      <c r="H191" s="30"/>
      <c r="I191" s="30"/>
      <c r="J191" s="31"/>
      <c r="K191" s="32"/>
      <c r="L191" s="30"/>
      <c r="M191" s="30"/>
      <c r="N191" s="30"/>
      <c r="O191" s="30"/>
      <c r="P191" s="30"/>
      <c r="Q191" s="30"/>
    </row>
    <row r="192" spans="1:17" ht="12.75">
      <c r="A192" s="30"/>
      <c r="B192" s="33"/>
      <c r="C192" s="29"/>
      <c r="D192" s="30"/>
      <c r="E192" s="30"/>
      <c r="F192" s="30"/>
      <c r="G192" s="30"/>
      <c r="H192" s="30"/>
      <c r="I192" s="30"/>
      <c r="J192" s="31"/>
      <c r="K192" s="32"/>
      <c r="L192" s="30"/>
      <c r="M192" s="30"/>
      <c r="N192" s="30"/>
      <c r="O192" s="30"/>
      <c r="P192" s="30"/>
      <c r="Q192" s="30"/>
    </row>
    <row r="193" spans="1:17" ht="12.75">
      <c r="A193" s="30"/>
      <c r="B193" s="33"/>
      <c r="C193" s="29"/>
      <c r="D193" s="30"/>
      <c r="E193" s="30"/>
      <c r="F193" s="30"/>
      <c r="G193" s="30"/>
      <c r="H193" s="30"/>
      <c r="I193" s="30"/>
      <c r="J193" s="31"/>
      <c r="K193" s="32"/>
      <c r="L193" s="30"/>
      <c r="M193" s="30"/>
      <c r="N193" s="30"/>
      <c r="O193" s="30"/>
      <c r="P193" s="30"/>
      <c r="Q193" s="30"/>
    </row>
    <row r="194" spans="1:17" ht="12.75">
      <c r="A194" s="30"/>
      <c r="B194" s="33"/>
      <c r="C194" s="29"/>
      <c r="D194" s="30"/>
      <c r="E194" s="30"/>
      <c r="F194" s="30"/>
      <c r="G194" s="30"/>
      <c r="H194" s="30"/>
      <c r="I194" s="30"/>
      <c r="J194" s="31"/>
      <c r="K194" s="32"/>
      <c r="L194" s="30"/>
      <c r="M194" s="30"/>
      <c r="N194" s="30"/>
      <c r="O194" s="30"/>
      <c r="P194" s="30"/>
      <c r="Q194" s="30"/>
    </row>
    <row r="195" spans="1:17" ht="12.75">
      <c r="A195" s="30"/>
      <c r="B195" s="33"/>
      <c r="C195" s="29"/>
      <c r="D195" s="30"/>
      <c r="E195" s="30"/>
      <c r="F195" s="30"/>
      <c r="G195" s="30"/>
      <c r="H195" s="30"/>
      <c r="I195" s="30"/>
      <c r="J195" s="31"/>
      <c r="K195" s="32"/>
      <c r="L195" s="30"/>
      <c r="M195" s="30"/>
      <c r="N195" s="30"/>
      <c r="O195" s="30"/>
      <c r="P195" s="30"/>
      <c r="Q195" s="30"/>
    </row>
    <row r="196" spans="1:17" ht="12.75">
      <c r="A196" s="30"/>
      <c r="B196" s="33"/>
      <c r="C196" s="29"/>
      <c r="D196" s="30"/>
      <c r="E196" s="30"/>
      <c r="F196" s="30"/>
      <c r="G196" s="30"/>
      <c r="H196" s="30"/>
      <c r="I196" s="30"/>
      <c r="J196" s="31"/>
      <c r="K196" s="32"/>
      <c r="L196" s="30"/>
      <c r="M196" s="30"/>
      <c r="N196" s="30"/>
      <c r="O196" s="30"/>
      <c r="P196" s="30"/>
      <c r="Q196" s="30"/>
    </row>
    <row r="197" spans="1:17" ht="12.75">
      <c r="A197" s="30"/>
      <c r="B197" s="33"/>
      <c r="C197" s="29"/>
      <c r="D197" s="30"/>
      <c r="E197" s="30"/>
      <c r="F197" s="30"/>
      <c r="G197" s="30"/>
      <c r="H197" s="30"/>
      <c r="I197" s="30"/>
      <c r="J197" s="31"/>
      <c r="K197" s="32"/>
      <c r="L197" s="30"/>
      <c r="M197" s="30"/>
      <c r="N197" s="30"/>
      <c r="O197" s="30"/>
      <c r="P197" s="30"/>
      <c r="Q197" s="30"/>
    </row>
    <row r="198" spans="1:17" ht="12.75">
      <c r="A198" s="30"/>
      <c r="B198" s="33"/>
      <c r="C198" s="29"/>
      <c r="D198" s="30"/>
      <c r="E198" s="30"/>
      <c r="F198" s="30"/>
      <c r="G198" s="30"/>
      <c r="H198" s="30"/>
      <c r="I198" s="30"/>
      <c r="J198" s="31"/>
      <c r="K198" s="32"/>
      <c r="L198" s="30"/>
      <c r="M198" s="30"/>
      <c r="N198" s="30"/>
      <c r="O198" s="30"/>
      <c r="P198" s="30"/>
      <c r="Q198" s="30"/>
    </row>
    <row r="199" spans="1:17" ht="12.75">
      <c r="A199" s="30"/>
      <c r="B199" s="33"/>
      <c r="C199" s="29"/>
      <c r="D199" s="30"/>
      <c r="E199" s="30"/>
      <c r="F199" s="30"/>
      <c r="G199" s="30"/>
      <c r="H199" s="30"/>
      <c r="I199" s="30"/>
      <c r="J199" s="31"/>
      <c r="K199" s="32"/>
      <c r="L199" s="30"/>
      <c r="M199" s="30"/>
      <c r="N199" s="30"/>
      <c r="O199" s="30"/>
      <c r="P199" s="30"/>
      <c r="Q199" s="30"/>
    </row>
    <row r="200" spans="1:17" ht="12.75">
      <c r="A200" s="30"/>
      <c r="B200" s="33"/>
      <c r="C200" s="29"/>
      <c r="D200" s="30"/>
      <c r="E200" s="30"/>
      <c r="F200" s="30"/>
      <c r="G200" s="30"/>
      <c r="H200" s="30"/>
      <c r="I200" s="30"/>
      <c r="J200" s="31"/>
      <c r="K200" s="32"/>
      <c r="L200" s="30"/>
      <c r="M200" s="30"/>
      <c r="N200" s="30"/>
      <c r="O200" s="30"/>
      <c r="P200" s="30"/>
      <c r="Q200" s="30"/>
    </row>
    <row r="201" spans="1:17" ht="12.75">
      <c r="A201" s="30"/>
      <c r="B201" s="33"/>
      <c r="C201" s="29"/>
      <c r="D201" s="30"/>
      <c r="E201" s="30"/>
      <c r="F201" s="30"/>
      <c r="G201" s="30"/>
      <c r="H201" s="30"/>
      <c r="I201" s="30"/>
      <c r="J201" s="31"/>
      <c r="K201" s="32"/>
      <c r="L201" s="30"/>
      <c r="M201" s="30"/>
      <c r="N201" s="30"/>
      <c r="O201" s="30"/>
      <c r="P201" s="30"/>
      <c r="Q201" s="30"/>
    </row>
    <row r="202" spans="1:17" ht="12.75">
      <c r="A202" s="30"/>
      <c r="B202" s="33"/>
      <c r="C202" s="29"/>
      <c r="D202" s="30"/>
      <c r="E202" s="30"/>
      <c r="F202" s="30"/>
      <c r="G202" s="30"/>
      <c r="H202" s="30"/>
      <c r="I202" s="30"/>
      <c r="J202" s="31"/>
      <c r="K202" s="32"/>
      <c r="L202" s="30"/>
      <c r="M202" s="30"/>
      <c r="N202" s="30"/>
      <c r="O202" s="30"/>
      <c r="P202" s="30"/>
      <c r="Q202" s="30"/>
    </row>
    <row r="203" spans="1:17" ht="12.75">
      <c r="A203" s="30"/>
      <c r="B203" s="33"/>
      <c r="C203" s="29"/>
      <c r="D203" s="30"/>
      <c r="E203" s="30"/>
      <c r="F203" s="30"/>
      <c r="G203" s="30"/>
      <c r="H203" s="30"/>
      <c r="I203" s="30"/>
      <c r="J203" s="31"/>
      <c r="K203" s="32"/>
      <c r="L203" s="30"/>
      <c r="M203" s="30"/>
      <c r="N203" s="30"/>
      <c r="O203" s="30"/>
      <c r="P203" s="30"/>
      <c r="Q203" s="30"/>
    </row>
    <row r="204" spans="1:17" ht="12.75">
      <c r="A204" s="30"/>
      <c r="B204" s="33"/>
      <c r="C204" s="29"/>
      <c r="D204" s="30"/>
      <c r="E204" s="30"/>
      <c r="F204" s="30"/>
      <c r="G204" s="30"/>
      <c r="H204" s="30"/>
      <c r="I204" s="30"/>
      <c r="J204" s="31"/>
      <c r="K204" s="32"/>
      <c r="L204" s="30"/>
      <c r="M204" s="30"/>
      <c r="N204" s="30"/>
      <c r="O204" s="30"/>
      <c r="P204" s="30"/>
      <c r="Q204" s="30"/>
    </row>
    <row r="205" spans="1:17" ht="12.75">
      <c r="A205" s="30"/>
      <c r="B205" s="33"/>
      <c r="C205" s="29"/>
      <c r="D205" s="30"/>
      <c r="E205" s="30"/>
      <c r="F205" s="30"/>
      <c r="G205" s="30"/>
      <c r="H205" s="30"/>
      <c r="I205" s="30"/>
      <c r="J205" s="31"/>
      <c r="K205" s="32"/>
      <c r="L205" s="30"/>
      <c r="M205" s="30"/>
      <c r="N205" s="30"/>
      <c r="O205" s="30"/>
      <c r="P205" s="30"/>
      <c r="Q205" s="30"/>
    </row>
    <row r="206" spans="1:17" ht="12.75">
      <c r="A206" s="30"/>
      <c r="B206" s="33"/>
      <c r="C206" s="29"/>
      <c r="D206" s="30"/>
      <c r="E206" s="30"/>
      <c r="F206" s="30"/>
      <c r="G206" s="30"/>
      <c r="H206" s="30"/>
      <c r="I206" s="30"/>
      <c r="J206" s="31"/>
      <c r="K206" s="32"/>
      <c r="L206" s="30"/>
      <c r="M206" s="30"/>
      <c r="N206" s="30"/>
      <c r="O206" s="30"/>
      <c r="P206" s="30"/>
      <c r="Q206" s="30"/>
    </row>
    <row r="207" spans="1:17" ht="12.75">
      <c r="A207" s="30"/>
      <c r="B207" s="33"/>
      <c r="C207" s="29"/>
      <c r="D207" s="30"/>
      <c r="E207" s="30"/>
      <c r="F207" s="30"/>
      <c r="G207" s="30"/>
      <c r="H207" s="30"/>
      <c r="I207" s="30"/>
      <c r="J207" s="31"/>
      <c r="K207" s="32"/>
      <c r="L207" s="30"/>
      <c r="M207" s="30"/>
      <c r="N207" s="30"/>
      <c r="O207" s="30"/>
      <c r="P207" s="30"/>
      <c r="Q207" s="30"/>
    </row>
    <row r="208" spans="1:17" ht="12.75">
      <c r="A208" s="30"/>
      <c r="B208" s="33"/>
      <c r="C208" s="29"/>
      <c r="D208" s="30"/>
      <c r="E208" s="30"/>
      <c r="F208" s="30"/>
      <c r="G208" s="30"/>
      <c r="H208" s="30"/>
      <c r="I208" s="30"/>
      <c r="J208" s="31"/>
      <c r="K208" s="32"/>
      <c r="L208" s="30"/>
      <c r="M208" s="30"/>
      <c r="N208" s="30"/>
      <c r="O208" s="30"/>
      <c r="P208" s="30"/>
      <c r="Q208" s="30"/>
    </row>
    <row r="209" spans="1:17" ht="12.75">
      <c r="A209" s="30"/>
      <c r="B209" s="33"/>
      <c r="C209" s="29"/>
      <c r="D209" s="30"/>
      <c r="E209" s="30"/>
      <c r="F209" s="30"/>
      <c r="G209" s="30"/>
      <c r="H209" s="30"/>
      <c r="I209" s="30"/>
      <c r="J209" s="31"/>
      <c r="K209" s="32"/>
      <c r="L209" s="30"/>
      <c r="M209" s="30"/>
      <c r="N209" s="30"/>
      <c r="O209" s="30"/>
      <c r="P209" s="30"/>
      <c r="Q209" s="30"/>
    </row>
    <row r="210" spans="1:17" ht="12.75">
      <c r="A210" s="30"/>
      <c r="B210" s="33"/>
      <c r="C210" s="29"/>
      <c r="D210" s="30"/>
      <c r="E210" s="30"/>
      <c r="F210" s="30"/>
      <c r="G210" s="30"/>
      <c r="H210" s="30"/>
      <c r="I210" s="30"/>
      <c r="J210" s="31"/>
      <c r="K210" s="32"/>
      <c r="L210" s="30"/>
      <c r="M210" s="30"/>
      <c r="N210" s="30"/>
      <c r="O210" s="30"/>
      <c r="P210" s="30"/>
      <c r="Q210" s="30"/>
    </row>
    <row r="211" spans="1:17" ht="12.75">
      <c r="A211" s="30"/>
      <c r="B211" s="33"/>
      <c r="C211" s="29"/>
      <c r="D211" s="30"/>
      <c r="E211" s="30"/>
      <c r="F211" s="30"/>
      <c r="G211" s="30"/>
      <c r="H211" s="30"/>
      <c r="I211" s="30"/>
      <c r="J211" s="31"/>
      <c r="K211" s="32"/>
      <c r="L211" s="30"/>
      <c r="M211" s="30"/>
      <c r="N211" s="30"/>
      <c r="O211" s="30"/>
      <c r="P211" s="30"/>
      <c r="Q211" s="30"/>
    </row>
    <row r="212" spans="1:17" ht="12.75">
      <c r="A212" s="30"/>
      <c r="B212" s="33"/>
      <c r="C212" s="29"/>
      <c r="D212" s="30"/>
      <c r="E212" s="30"/>
      <c r="F212" s="30"/>
      <c r="G212" s="30"/>
      <c r="H212" s="30"/>
      <c r="I212" s="30"/>
      <c r="J212" s="31"/>
      <c r="K212" s="32"/>
      <c r="L212" s="30"/>
      <c r="M212" s="30"/>
      <c r="N212" s="30"/>
      <c r="O212" s="30"/>
      <c r="P212" s="30"/>
      <c r="Q212" s="30"/>
    </row>
    <row r="213" spans="1:17" ht="12.75">
      <c r="A213" s="30"/>
      <c r="B213" s="33"/>
      <c r="C213" s="29"/>
      <c r="D213" s="30"/>
      <c r="E213" s="30"/>
      <c r="F213" s="30"/>
      <c r="G213" s="30"/>
      <c r="H213" s="30"/>
      <c r="I213" s="30"/>
      <c r="J213" s="31"/>
      <c r="K213" s="32"/>
      <c r="L213" s="30"/>
      <c r="M213" s="30"/>
      <c r="N213" s="30"/>
      <c r="O213" s="30"/>
      <c r="P213" s="30"/>
      <c r="Q213" s="30"/>
    </row>
    <row r="214" spans="1:17" ht="12.75">
      <c r="A214" s="30"/>
      <c r="B214" s="33"/>
      <c r="C214" s="29"/>
      <c r="D214" s="30"/>
      <c r="E214" s="30"/>
      <c r="F214" s="30"/>
      <c r="G214" s="30"/>
      <c r="H214" s="30"/>
      <c r="I214" s="30"/>
      <c r="J214" s="31"/>
      <c r="K214" s="32"/>
      <c r="L214" s="30"/>
      <c r="M214" s="30"/>
      <c r="N214" s="30"/>
      <c r="O214" s="30"/>
      <c r="P214" s="30"/>
      <c r="Q214" s="30"/>
    </row>
    <row r="215" spans="1:17" ht="12.75">
      <c r="A215" s="30"/>
      <c r="B215" s="33"/>
      <c r="C215" s="29"/>
      <c r="D215" s="30"/>
      <c r="E215" s="30"/>
      <c r="F215" s="30"/>
      <c r="G215" s="30"/>
      <c r="H215" s="30"/>
      <c r="I215" s="30"/>
      <c r="J215" s="31"/>
      <c r="K215" s="32"/>
      <c r="L215" s="30"/>
      <c r="M215" s="30"/>
      <c r="N215" s="30"/>
      <c r="O215" s="30"/>
      <c r="P215" s="30"/>
      <c r="Q215" s="30"/>
    </row>
    <row r="216" spans="1:17" ht="12.75">
      <c r="A216" s="30"/>
      <c r="B216" s="33"/>
      <c r="C216" s="29"/>
      <c r="D216" s="30"/>
      <c r="E216" s="30"/>
      <c r="F216" s="30"/>
      <c r="G216" s="30"/>
      <c r="H216" s="30"/>
      <c r="I216" s="30"/>
      <c r="J216" s="31"/>
      <c r="K216" s="32"/>
      <c r="L216" s="30"/>
      <c r="M216" s="30"/>
      <c r="N216" s="30"/>
      <c r="O216" s="30"/>
      <c r="P216" s="30"/>
      <c r="Q216" s="30"/>
    </row>
    <row r="217" spans="1:17" ht="12.75">
      <c r="A217" s="30"/>
      <c r="B217" s="33"/>
      <c r="C217" s="29"/>
      <c r="D217" s="30"/>
      <c r="E217" s="30"/>
      <c r="F217" s="30"/>
      <c r="G217" s="30"/>
      <c r="H217" s="30"/>
      <c r="I217" s="30"/>
      <c r="J217" s="31"/>
      <c r="K217" s="32"/>
      <c r="L217" s="30"/>
      <c r="M217" s="30"/>
      <c r="N217" s="30"/>
      <c r="O217" s="30"/>
      <c r="P217" s="30"/>
      <c r="Q217" s="30"/>
    </row>
    <row r="218" spans="1:17" ht="12.75">
      <c r="A218" s="30"/>
      <c r="B218" s="33"/>
      <c r="C218" s="29"/>
      <c r="D218" s="30"/>
      <c r="E218" s="30"/>
      <c r="F218" s="30"/>
      <c r="G218" s="30"/>
      <c r="H218" s="30"/>
      <c r="I218" s="30"/>
      <c r="J218" s="31"/>
      <c r="K218" s="32"/>
      <c r="L218" s="30"/>
      <c r="M218" s="30"/>
      <c r="N218" s="30"/>
      <c r="O218" s="30"/>
      <c r="P218" s="30"/>
      <c r="Q218" s="30"/>
    </row>
    <row r="219" spans="1:17" ht="12.75">
      <c r="A219" s="30"/>
      <c r="B219" s="33"/>
      <c r="C219" s="29"/>
      <c r="D219" s="30"/>
      <c r="E219" s="30"/>
      <c r="F219" s="30"/>
      <c r="G219" s="30"/>
      <c r="H219" s="30"/>
      <c r="I219" s="30"/>
      <c r="J219" s="31"/>
      <c r="K219" s="32"/>
      <c r="L219" s="30"/>
      <c r="M219" s="30"/>
      <c r="N219" s="30"/>
      <c r="O219" s="30"/>
      <c r="P219" s="30"/>
      <c r="Q219" s="30"/>
    </row>
    <row r="220" spans="1:17" ht="12.75">
      <c r="A220" s="30"/>
      <c r="B220" s="33"/>
      <c r="C220" s="29"/>
      <c r="D220" s="30"/>
      <c r="E220" s="30"/>
      <c r="F220" s="30"/>
      <c r="G220" s="30"/>
      <c r="H220" s="30"/>
      <c r="I220" s="30"/>
      <c r="J220" s="31"/>
      <c r="K220" s="32"/>
      <c r="L220" s="30"/>
      <c r="M220" s="30"/>
      <c r="N220" s="30"/>
      <c r="O220" s="30"/>
      <c r="P220" s="30"/>
      <c r="Q220" s="30"/>
    </row>
    <row r="221" spans="1:17" ht="12.75">
      <c r="A221" s="30"/>
      <c r="B221" s="33"/>
      <c r="C221" s="29"/>
      <c r="D221" s="30"/>
      <c r="E221" s="30"/>
      <c r="F221" s="30"/>
      <c r="G221" s="30"/>
      <c r="H221" s="30"/>
      <c r="I221" s="30"/>
      <c r="J221" s="31"/>
      <c r="K221" s="32"/>
      <c r="L221" s="30"/>
      <c r="M221" s="30"/>
      <c r="N221" s="30"/>
      <c r="O221" s="30"/>
      <c r="P221" s="30"/>
      <c r="Q221" s="30"/>
    </row>
    <row r="222" spans="1:17" ht="12.75">
      <c r="A222" s="30"/>
      <c r="B222" s="33"/>
      <c r="C222" s="29"/>
      <c r="D222" s="30"/>
      <c r="E222" s="30"/>
      <c r="F222" s="30"/>
      <c r="G222" s="30"/>
      <c r="H222" s="30"/>
      <c r="I222" s="30"/>
      <c r="J222" s="31"/>
      <c r="K222" s="32"/>
      <c r="L222" s="30"/>
      <c r="M222" s="30"/>
      <c r="N222" s="30"/>
      <c r="O222" s="30"/>
      <c r="P222" s="30"/>
      <c r="Q222" s="30"/>
    </row>
    <row r="223" spans="1:17" ht="12.75">
      <c r="A223" s="30"/>
      <c r="B223" s="33"/>
      <c r="C223" s="29"/>
      <c r="D223" s="30"/>
      <c r="E223" s="30"/>
      <c r="F223" s="30"/>
      <c r="G223" s="30"/>
      <c r="H223" s="30"/>
      <c r="I223" s="30"/>
      <c r="J223" s="31"/>
      <c r="K223" s="32"/>
      <c r="L223" s="30"/>
      <c r="M223" s="30"/>
      <c r="N223" s="30"/>
      <c r="O223" s="30"/>
      <c r="P223" s="30"/>
      <c r="Q223" s="30"/>
    </row>
    <row r="224" spans="1:17" ht="12.75">
      <c r="A224" s="30"/>
      <c r="B224" s="33"/>
      <c r="C224" s="29"/>
      <c r="D224" s="30"/>
      <c r="E224" s="30"/>
      <c r="F224" s="30"/>
      <c r="G224" s="30"/>
      <c r="H224" s="30"/>
      <c r="I224" s="30"/>
      <c r="J224" s="31"/>
      <c r="K224" s="32"/>
      <c r="L224" s="30"/>
      <c r="M224" s="30"/>
      <c r="N224" s="30"/>
      <c r="O224" s="30"/>
      <c r="P224" s="30"/>
      <c r="Q224" s="30"/>
    </row>
  </sheetData>
  <sheetProtection/>
  <dataValidations count="6">
    <dataValidation type="list" allowBlank="1" showInputMessage="1" showErrorMessage="1" sqref="L2:L113">
      <formula1>"OΧΙ,ΤΡΙΤΕΚΝΙΑ,ΠΟΛΥΤΕΚΝΙΑ"</formula1>
    </dataValidation>
    <dataValidation type="list" allowBlank="1" showInputMessage="1" showErrorMessage="1" sqref="M2:M113 O2:O113">
      <formula1>"OXI,NAI"</formula1>
    </dataValidation>
    <dataValidation type="list" allowBlank="1" showInputMessage="1" showErrorMessage="1" sqref="I2:I113">
      <formula1>"ΑΠΟΛΥΤΗΡΙΟ ΛΥΚΕΙΟΥ, ΠΤΥΧΙΟ ΕΠΑΛ,ΠΤΥΧΙΟ ΕΠΑΣ,ΑΛΛΟ"</formula1>
    </dataValidation>
    <dataValidation type="list" allowBlank="1" showInputMessage="1" showErrorMessage="1" sqref="N3:N113">
      <formula1>"OXI,3ΜΗΝΕΣ,6ΜΗΝΕΣ,9ΜΗΝΕΣ,12ΜΗΝΕΣ,ΑΝΩ ΤΟΥ ΕΤΟΥΣ"</formula1>
    </dataValidation>
    <dataValidation type="list" allowBlank="1" showInputMessage="1" showErrorMessage="1" sqref="K2:K113">
      <formula1>"2015,2014,2013,ΑΛΛΟ"</formula1>
    </dataValidation>
    <dataValidation type="list" allowBlank="1" showInputMessage="1" showErrorMessage="1" sqref="N2">
      <formula1>"OXI,3ΜΗΝΕΣ,6ΜΗΝΕΣ,9ΜΗΝΕΣ,ΑΝΩ ΤΩΝ 9ΜΗΝΩΝ"</formula1>
    </dataValidation>
  </dataValidations>
  <printOptions/>
  <pageMargins left="0.4" right="0.49" top="0.4724409448818898" bottom="0.4724409448818898" header="0.5118110236220472" footer="0.5118110236220472"/>
  <pageSetup fitToHeight="4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82">
      <selection activeCell="D2" sqref="D2:D113"/>
    </sheetView>
  </sheetViews>
  <sheetFormatPr defaultColWidth="9.140625" defaultRowHeight="12.75"/>
  <cols>
    <col min="4" max="4" width="12.57421875" style="0" customWidth="1"/>
    <col min="5" max="5" width="12.421875" style="0" customWidth="1"/>
    <col min="6" max="6" width="13.00390625" style="0" customWidth="1"/>
  </cols>
  <sheetData>
    <row r="1" spans="1:7" ht="12.75">
      <c r="A1" t="s">
        <v>22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</row>
    <row r="2" spans="1:7" ht="12.75">
      <c r="A2">
        <v>1</v>
      </c>
      <c r="B2">
        <f>1000*(C2+D2+E2+F2+G2)</f>
        <v>24100</v>
      </c>
      <c r="C2">
        <f>ROUND(ATOMIKA!J2,2)</f>
        <v>14.1</v>
      </c>
      <c r="D2">
        <f>IF(ATOMIKA!K2=2015,10,IF(ATOMIKA!K2=2014,7,IF(ATOMIKA!K2=2013,5,2)))</f>
        <v>10</v>
      </c>
      <c r="E2">
        <f>IF(ATOMIKA!L2="ΤΡΙΤΕΚΝΙΑ",3,IF(ATOMIKA!L2="ΠΟΛΥΤΕΚΝΙΑ",5,0))</f>
        <v>0</v>
      </c>
      <c r="F2">
        <f>IF(ATOMIKA!M2="NAI",3,0)</f>
        <v>0</v>
      </c>
      <c r="G2">
        <f>IF(ATOMIKA!N2="OXI",0,IF(ATOMIKA!N2="3ΜΗΝΕΣ",2,IF(ATOMIKA!N2="6ΜΗΝΕΣ",3,IF(ATOMIKA!N2="9ΜΗΝΕΣ",4,6))))</f>
        <v>0</v>
      </c>
    </row>
    <row r="3" spans="1:7" ht="12.75">
      <c r="A3">
        <v>2</v>
      </c>
      <c r="B3">
        <f aca="true" t="shared" si="0" ref="B3:B66">1000*(C3+D3+E3+F3+G3)</f>
        <v>18800</v>
      </c>
      <c r="C3">
        <f>ROUND(ATOMIKA!J3,2)</f>
        <v>10.8</v>
      </c>
      <c r="D3">
        <f>IF(ATOMIKA!K3=2015,10,IF(ATOMIKA!K3=2014,7,IF(ATOMIKA!K3=2013,5,2)))</f>
        <v>5</v>
      </c>
      <c r="E3">
        <f>IF(ATOMIKA!L3="ΤΡΙΤΕΚΝΙΑ",3,IF(ATOMIKA!L3="ΠΟΛΥΤΕΚΝΙΑ",5,0))</f>
        <v>3</v>
      </c>
      <c r="F3">
        <f>IF(ATOMIKA!M3="NAI",3,0)</f>
        <v>0</v>
      </c>
      <c r="G3">
        <f>IF(ATOMIKA!N3="OXI",0,IF(ATOMIKA!N3="3ΜΗΝΕΣ",2,IF(ATOMIKA!N3="6ΜΗΝΕΣ",3,IF(ATOMIKA!N3="9ΜΗΝΕΣ",4,6))))</f>
        <v>0</v>
      </c>
    </row>
    <row r="4" spans="1:7" ht="12.75">
      <c r="A4">
        <v>3</v>
      </c>
      <c r="B4">
        <f t="shared" si="0"/>
        <v>18870</v>
      </c>
      <c r="C4">
        <f>ROUND(ATOMIKA!J4,2)</f>
        <v>16.87</v>
      </c>
      <c r="D4">
        <f>IF(ATOMIKA!K4=2015,10,IF(ATOMIKA!K4=2014,7,IF(ATOMIKA!K4=2013,5,2)))</f>
        <v>2</v>
      </c>
      <c r="E4">
        <f>IF(ATOMIKA!L4="ΤΡΙΤΕΚΝΙΑ",3,IF(ATOMIKA!L4="ΠΟΛΥΤΕΚΝΙΑ",5,0))</f>
        <v>0</v>
      </c>
      <c r="F4">
        <f>IF(ATOMIKA!M4="NAI",3,0)</f>
        <v>0</v>
      </c>
      <c r="G4">
        <f>IF(ATOMIKA!N4="OXI",0,IF(ATOMIKA!N4="3ΜΗΝΕΣ",2,IF(ATOMIKA!N4="6ΜΗΝΕΣ",3,IF(ATOMIKA!N4="9ΜΗΝΕΣ",4,6))))</f>
        <v>0</v>
      </c>
    </row>
    <row r="5" spans="1:7" ht="12.75">
      <c r="A5">
        <v>4</v>
      </c>
      <c r="B5">
        <f t="shared" si="0"/>
        <v>13400</v>
      </c>
      <c r="C5">
        <f>ROUND(ATOMIKA!J5,2)</f>
        <v>11.4</v>
      </c>
      <c r="D5">
        <f>IF(ATOMIKA!K5=2015,10,IF(ATOMIKA!K5=2014,7,IF(ATOMIKA!K5=2013,5,2)))</f>
        <v>2</v>
      </c>
      <c r="E5">
        <f>IF(ATOMIKA!L5="ΤΡΙΤΕΚΝΙΑ",3,IF(ATOMIKA!L5="ΠΟΛΥΤΕΚΝΙΑ",5,0))</f>
        <v>0</v>
      </c>
      <c r="F5">
        <f>IF(ATOMIKA!M5="NAI",3,0)</f>
        <v>0</v>
      </c>
      <c r="G5">
        <f>IF(ATOMIKA!N5="OXI",0,IF(ATOMIKA!N5="3ΜΗΝΕΣ",2,IF(ATOMIKA!N5="6ΜΗΝΕΣ",3,IF(ATOMIKA!N5="9ΜΗΝΕΣ",4,6))))</f>
        <v>0</v>
      </c>
    </row>
    <row r="6" spans="1:7" ht="12.75">
      <c r="A6">
        <v>5</v>
      </c>
      <c r="B6">
        <f t="shared" si="0"/>
        <v>17259.999999999996</v>
      </c>
      <c r="C6">
        <f>ROUND(ATOMIKA!J6,2)</f>
        <v>15.26</v>
      </c>
      <c r="D6">
        <f>IF(ATOMIKA!K6=2015,10,IF(ATOMIKA!K6=2014,7,IF(ATOMIKA!K6=2013,5,2)))</f>
        <v>2</v>
      </c>
      <c r="E6">
        <f>IF(ATOMIKA!L6="ΤΡΙΤΕΚΝΙΑ",3,IF(ATOMIKA!L6="ΠΟΛΥΤΕΚΝΙΑ",5,0))</f>
        <v>0</v>
      </c>
      <c r="F6">
        <f>IF(ATOMIKA!M6="NAI",3,0)</f>
        <v>0</v>
      </c>
      <c r="G6">
        <f>IF(ATOMIKA!N6="OXI",0,IF(ATOMIKA!N6="3ΜΗΝΕΣ",2,IF(ATOMIKA!N6="6ΜΗΝΕΣ",3,IF(ATOMIKA!N6="9ΜΗΝΕΣ",4,6))))</f>
        <v>0</v>
      </c>
    </row>
    <row r="7" spans="1:7" ht="12.75">
      <c r="A7">
        <v>6</v>
      </c>
      <c r="B7">
        <f t="shared" si="0"/>
        <v>24800</v>
      </c>
      <c r="C7">
        <f>ROUND(ATOMIKA!J7,2)</f>
        <v>14.8</v>
      </c>
      <c r="D7">
        <f>IF(ATOMIKA!K7=2015,10,IF(ATOMIKA!K7=2014,7,IF(ATOMIKA!K7=2013,5,2)))</f>
        <v>10</v>
      </c>
      <c r="E7">
        <f>IF(ATOMIKA!L7="ΤΡΙΤΕΚΝΙΑ",3,IF(ATOMIKA!L7="ΠΟΛΥΤΕΚΝΙΑ",5,0))</f>
        <v>0</v>
      </c>
      <c r="F7">
        <f>IF(ATOMIKA!M7="NAI",3,0)</f>
        <v>0</v>
      </c>
      <c r="G7">
        <f>IF(ATOMIKA!N7="OXI",0,IF(ATOMIKA!N7="3ΜΗΝΕΣ",2,IF(ATOMIKA!N7="6ΜΗΝΕΣ",3,IF(ATOMIKA!N7="9ΜΗΝΕΣ",4,6))))</f>
        <v>0</v>
      </c>
    </row>
    <row r="8" spans="1:7" ht="12.75">
      <c r="A8">
        <v>7</v>
      </c>
      <c r="B8">
        <f t="shared" si="0"/>
        <v>21200</v>
      </c>
      <c r="C8">
        <f>ROUND(ATOMIKA!J8,2)</f>
        <v>11.2</v>
      </c>
      <c r="D8">
        <f>IF(ATOMIKA!K8=2015,10,IF(ATOMIKA!K8=2014,7,IF(ATOMIKA!K8=2013,5,2)))</f>
        <v>10</v>
      </c>
      <c r="E8">
        <f>IF(ATOMIKA!L8="ΤΡΙΤΕΚΝΙΑ",3,IF(ATOMIKA!L8="ΠΟΛΥΤΕΚΝΙΑ",5,0))</f>
        <v>0</v>
      </c>
      <c r="F8">
        <f>IF(ATOMIKA!M8="NAI",3,0)</f>
        <v>0</v>
      </c>
      <c r="G8">
        <f>IF(ATOMIKA!N8="OXI",0,IF(ATOMIKA!N8="3ΜΗΝΕΣ",2,IF(ATOMIKA!N8="6ΜΗΝΕΣ",3,IF(ATOMIKA!N8="9ΜΗΝΕΣ",4,6))))</f>
        <v>0</v>
      </c>
    </row>
    <row r="9" spans="1:7" ht="12.75">
      <c r="A9">
        <v>8</v>
      </c>
      <c r="B9">
        <f t="shared" si="0"/>
        <v>14540</v>
      </c>
      <c r="C9">
        <f>ROUND(ATOMIKA!J9,2)</f>
        <v>12.54</v>
      </c>
      <c r="D9">
        <f>IF(ATOMIKA!K9=2015,10,IF(ATOMIKA!K9=2014,7,IF(ATOMIKA!K9=2013,5,2)))</f>
        <v>2</v>
      </c>
      <c r="E9">
        <f>IF(ATOMIKA!L9="ΤΡΙΤΕΚΝΙΑ",3,IF(ATOMIKA!L9="ΠΟΛΥΤΕΚΝΙΑ",5,0))</f>
        <v>0</v>
      </c>
      <c r="F9">
        <f>IF(ATOMIKA!M9="NAI",3,0)</f>
        <v>0</v>
      </c>
      <c r="G9">
        <f>IF(ATOMIKA!N9="OXI",0,IF(ATOMIKA!N9="3ΜΗΝΕΣ",2,IF(ATOMIKA!N9="6ΜΗΝΕΣ",3,IF(ATOMIKA!N9="9ΜΗΝΕΣ",4,6))))</f>
        <v>0</v>
      </c>
    </row>
    <row r="10" spans="1:7" ht="12.75">
      <c r="A10">
        <v>9</v>
      </c>
      <c r="B10">
        <f t="shared" si="0"/>
        <v>15060</v>
      </c>
      <c r="C10">
        <f>ROUND(ATOMIKA!J10,2)</f>
        <v>10.06</v>
      </c>
      <c r="D10">
        <f>IF(ATOMIKA!K10=2015,10,IF(ATOMIKA!K10=2014,7,IF(ATOMIKA!K10=2013,5,2)))</f>
        <v>5</v>
      </c>
      <c r="E10">
        <f>IF(ATOMIKA!L10="ΤΡΙΤΕΚΝΙΑ",3,IF(ATOMIKA!L10="ΠΟΛΥΤΕΚΝΙΑ",5,0))</f>
        <v>0</v>
      </c>
      <c r="F10">
        <f>IF(ATOMIKA!M10="NAI",3,0)</f>
        <v>0</v>
      </c>
      <c r="G10">
        <f>IF(ATOMIKA!N10="OXI",0,IF(ATOMIKA!N10="3ΜΗΝΕΣ",2,IF(ATOMIKA!N10="6ΜΗΝΕΣ",3,IF(ATOMIKA!N10="9ΜΗΝΕΣ",4,6))))</f>
        <v>0</v>
      </c>
    </row>
    <row r="11" spans="1:7" ht="12.75">
      <c r="A11">
        <v>10</v>
      </c>
      <c r="B11">
        <f t="shared" si="0"/>
        <v>17500</v>
      </c>
      <c r="C11">
        <f>ROUND(ATOMIKA!J11,2)</f>
        <v>10.5</v>
      </c>
      <c r="D11">
        <f>IF(ATOMIKA!K11=2015,10,IF(ATOMIKA!K11=2014,7,IF(ATOMIKA!K11=2013,5,2)))</f>
        <v>7</v>
      </c>
      <c r="E11">
        <f>IF(ATOMIKA!L11="ΤΡΙΤΕΚΝΙΑ",3,IF(ATOMIKA!L11="ΠΟΛΥΤΕΚΝΙΑ",5,0))</f>
        <v>0</v>
      </c>
      <c r="F11">
        <f>IF(ATOMIKA!M11="NAI",3,0)</f>
        <v>0</v>
      </c>
      <c r="G11">
        <f>IF(ATOMIKA!N11="OXI",0,IF(ATOMIKA!N11="3ΜΗΝΕΣ",2,IF(ATOMIKA!N11="6ΜΗΝΕΣ",3,IF(ATOMIKA!N11="9ΜΗΝΕΣ",4,6))))</f>
        <v>0</v>
      </c>
    </row>
    <row r="12" spans="1:7" ht="12.75">
      <c r="A12">
        <v>11</v>
      </c>
      <c r="B12">
        <f t="shared" si="0"/>
        <v>16300</v>
      </c>
      <c r="C12">
        <f>ROUND(ATOMIKA!J12,2)</f>
        <v>14.3</v>
      </c>
      <c r="D12">
        <f>IF(ATOMIKA!K12=2015,10,IF(ATOMIKA!K12=2014,7,IF(ATOMIKA!K12=2013,5,2)))</f>
        <v>2</v>
      </c>
      <c r="E12">
        <f>IF(ATOMIKA!L12="ΤΡΙΤΕΚΝΙΑ",3,IF(ATOMIKA!L12="ΠΟΛΥΤΕΚΝΙΑ",5,0))</f>
        <v>0</v>
      </c>
      <c r="F12">
        <f>IF(ATOMIKA!M12="NAI",3,0)</f>
        <v>0</v>
      </c>
      <c r="G12">
        <f>IF(ATOMIKA!N12="OXI",0,IF(ATOMIKA!N12="3ΜΗΝΕΣ",2,IF(ATOMIKA!N12="6ΜΗΝΕΣ",3,IF(ATOMIKA!N12="9ΜΗΝΕΣ",4,6))))</f>
        <v>0</v>
      </c>
    </row>
    <row r="13" spans="1:7" ht="12.75">
      <c r="A13">
        <v>12</v>
      </c>
      <c r="B13">
        <f t="shared" si="0"/>
        <v>22600</v>
      </c>
      <c r="C13">
        <f>ROUND(ATOMIKA!J13,2)</f>
        <v>12.6</v>
      </c>
      <c r="D13">
        <f>IF(ATOMIKA!K13=2015,10,IF(ATOMIKA!K13=2014,7,IF(ATOMIKA!K13=2013,5,2)))</f>
        <v>7</v>
      </c>
      <c r="E13">
        <f>IF(ATOMIKA!L13="ΤΡΙΤΕΚΝΙΑ",3,IF(ATOMIKA!L13="ΠΟΛΥΤΕΚΝΙΑ",5,0))</f>
        <v>3</v>
      </c>
      <c r="F13">
        <f>IF(ATOMIKA!M13="NAI",3,0)</f>
        <v>0</v>
      </c>
      <c r="G13">
        <f>IF(ATOMIKA!N13="OXI",0,IF(ATOMIKA!N13="3ΜΗΝΕΣ",2,IF(ATOMIKA!N13="6ΜΗΝΕΣ",3,IF(ATOMIKA!N13="9ΜΗΝΕΣ",4,6))))</f>
        <v>0</v>
      </c>
    </row>
    <row r="14" spans="1:7" ht="12.75">
      <c r="A14">
        <v>13</v>
      </c>
      <c r="B14">
        <f t="shared" si="0"/>
        <v>23600</v>
      </c>
      <c r="C14">
        <f>ROUND(ATOMIKA!J14,2)</f>
        <v>18.6</v>
      </c>
      <c r="D14">
        <f>IF(ATOMIKA!K14=2015,10,IF(ATOMIKA!K14=2014,7,IF(ATOMIKA!K14=2013,5,2)))</f>
        <v>5</v>
      </c>
      <c r="E14">
        <f>IF(ATOMIKA!L14="ΤΡΙΤΕΚΝΙΑ",3,IF(ATOMIKA!L14="ΠΟΛΥΤΕΚΝΙΑ",5,0))</f>
        <v>0</v>
      </c>
      <c r="F14">
        <f>IF(ATOMIKA!M14="NAI",3,0)</f>
        <v>0</v>
      </c>
      <c r="G14">
        <f>IF(ATOMIKA!N14="OXI",0,IF(ATOMIKA!N14="3ΜΗΝΕΣ",2,IF(ATOMIKA!N14="6ΜΗΝΕΣ",3,IF(ATOMIKA!N14="9ΜΗΝΕΣ",4,6))))</f>
        <v>0</v>
      </c>
    </row>
    <row r="15" spans="1:7" ht="12.75">
      <c r="A15">
        <v>14</v>
      </c>
      <c r="B15">
        <f t="shared" si="0"/>
        <v>24100</v>
      </c>
      <c r="C15">
        <f>ROUND(ATOMIKA!J15,2)</f>
        <v>14.1</v>
      </c>
      <c r="D15">
        <f>IF(ATOMIKA!K15=2015,10,IF(ATOMIKA!K15=2014,7,IF(ATOMIKA!K15=2013,5,2)))</f>
        <v>10</v>
      </c>
      <c r="E15">
        <f>IF(ATOMIKA!L15="ΤΡΙΤΕΚΝΙΑ",3,IF(ATOMIKA!L15="ΠΟΛΥΤΕΚΝΙΑ",5,0))</f>
        <v>0</v>
      </c>
      <c r="F15">
        <f>IF(ATOMIKA!M15="NAI",3,0)</f>
        <v>0</v>
      </c>
      <c r="G15">
        <f>IF(ATOMIKA!N15="OXI",0,IF(ATOMIKA!N15="3ΜΗΝΕΣ",2,IF(ATOMIKA!N15="6ΜΗΝΕΣ",3,IF(ATOMIKA!N15="9ΜΗΝΕΣ",4,6))))</f>
        <v>0</v>
      </c>
    </row>
    <row r="16" spans="1:7" ht="12.75">
      <c r="A16">
        <v>15</v>
      </c>
      <c r="B16">
        <f t="shared" si="0"/>
        <v>19270</v>
      </c>
      <c r="C16">
        <f>ROUND(ATOMIKA!J16,2)</f>
        <v>17.27</v>
      </c>
      <c r="D16">
        <f>IF(ATOMIKA!K16=2015,10,IF(ATOMIKA!K16=2014,7,IF(ATOMIKA!K16=2013,5,2)))</f>
        <v>2</v>
      </c>
      <c r="E16">
        <f>IF(ATOMIKA!L16="ΤΡΙΤΕΚΝΙΑ",3,IF(ATOMIKA!L16="ΠΟΛΥΤΕΚΝΙΑ",5,0))</f>
        <v>0</v>
      </c>
      <c r="F16">
        <f>IF(ATOMIKA!M16="NAI",3,0)</f>
        <v>0</v>
      </c>
      <c r="G16">
        <f>IF(ATOMIKA!N16="OXI",0,IF(ATOMIKA!N16="3ΜΗΝΕΣ",2,IF(ATOMIKA!N16="6ΜΗΝΕΣ",3,IF(ATOMIKA!N16="9ΜΗΝΕΣ",4,6))))</f>
        <v>0</v>
      </c>
    </row>
    <row r="17" spans="1:7" ht="12.75">
      <c r="A17">
        <v>16</v>
      </c>
      <c r="B17">
        <f t="shared" si="0"/>
        <v>15610</v>
      </c>
      <c r="C17">
        <f>ROUND(ATOMIKA!J17,2)</f>
        <v>13.61</v>
      </c>
      <c r="D17">
        <f>IF(ATOMIKA!K17=2015,10,IF(ATOMIKA!K17=2014,7,IF(ATOMIKA!K17=2013,5,2)))</f>
        <v>2</v>
      </c>
      <c r="E17">
        <f>IF(ATOMIKA!L17="ΤΡΙΤΕΚΝΙΑ",3,IF(ATOMIKA!L17="ΠΟΛΥΤΕΚΝΙΑ",5,0))</f>
        <v>0</v>
      </c>
      <c r="F17">
        <f>IF(ATOMIKA!M17="NAI",3,0)</f>
        <v>0</v>
      </c>
      <c r="G17">
        <f>IF(ATOMIKA!N17="OXI",0,IF(ATOMIKA!N17="3ΜΗΝΕΣ",2,IF(ATOMIKA!N17="6ΜΗΝΕΣ",3,IF(ATOMIKA!N17="9ΜΗΝΕΣ",4,6))))</f>
        <v>0</v>
      </c>
    </row>
    <row r="18" spans="1:7" ht="12.75">
      <c r="A18">
        <v>17</v>
      </c>
      <c r="B18">
        <f t="shared" si="0"/>
        <v>17000</v>
      </c>
      <c r="C18">
        <f>ROUND(ATOMIKA!J18,2)</f>
        <v>15</v>
      </c>
      <c r="D18">
        <f>IF(ATOMIKA!K18=2015,10,IF(ATOMIKA!K18=2014,7,IF(ATOMIKA!K18=2013,5,2)))</f>
        <v>2</v>
      </c>
      <c r="E18">
        <f>IF(ATOMIKA!L18="ΤΡΙΤΕΚΝΙΑ",3,IF(ATOMIKA!L18="ΠΟΛΥΤΕΚΝΙΑ",5,0))</f>
        <v>0</v>
      </c>
      <c r="F18">
        <f>IF(ATOMIKA!M18="NAI",3,0)</f>
        <v>0</v>
      </c>
      <c r="G18">
        <f>IF(ATOMIKA!N18="OXI",0,IF(ATOMIKA!N18="3ΜΗΝΕΣ",2,IF(ATOMIKA!N18="6ΜΗΝΕΣ",3,IF(ATOMIKA!N18="9ΜΗΝΕΣ",4,6))))</f>
        <v>0</v>
      </c>
    </row>
    <row r="19" spans="1:7" ht="12.75">
      <c r="A19">
        <v>18</v>
      </c>
      <c r="B19">
        <f t="shared" si="0"/>
        <v>18000</v>
      </c>
      <c r="C19">
        <f>ROUND(ATOMIKA!J19,2)</f>
        <v>11</v>
      </c>
      <c r="D19">
        <f>IF(ATOMIKA!K19=2015,10,IF(ATOMIKA!K19=2014,7,IF(ATOMIKA!K19=2013,5,2)))</f>
        <v>7</v>
      </c>
      <c r="E19">
        <f>IF(ATOMIKA!L19="ΤΡΙΤΕΚΝΙΑ",3,IF(ATOMIKA!L19="ΠΟΛΥΤΕΚΝΙΑ",5,0))</f>
        <v>0</v>
      </c>
      <c r="F19">
        <f>IF(ATOMIKA!M19="NAI",3,0)</f>
        <v>0</v>
      </c>
      <c r="G19">
        <f>IF(ATOMIKA!N19="OXI",0,IF(ATOMIKA!N19="3ΜΗΝΕΣ",2,IF(ATOMIKA!N19="6ΜΗΝΕΣ",3,IF(ATOMIKA!N19="9ΜΗΝΕΣ",4,6))))</f>
        <v>0</v>
      </c>
    </row>
    <row r="20" spans="1:7" ht="12.75">
      <c r="A20">
        <v>19</v>
      </c>
      <c r="B20">
        <f t="shared" si="0"/>
        <v>17800</v>
      </c>
      <c r="C20">
        <f>ROUND(ATOMIKA!J20,2)</f>
        <v>15.8</v>
      </c>
      <c r="D20">
        <f>IF(ATOMIKA!K20=2015,10,IF(ATOMIKA!K20=2014,7,IF(ATOMIKA!K20=2013,5,2)))</f>
        <v>2</v>
      </c>
      <c r="E20">
        <f>IF(ATOMIKA!L20="ΤΡΙΤΕΚΝΙΑ",3,IF(ATOMIKA!L20="ΠΟΛΥΤΕΚΝΙΑ",5,0))</f>
        <v>0</v>
      </c>
      <c r="F20">
        <f>IF(ATOMIKA!M20="NAI",3,0)</f>
        <v>0</v>
      </c>
      <c r="G20">
        <f>IF(ATOMIKA!N20="OXI",0,IF(ATOMIKA!N20="3ΜΗΝΕΣ",2,IF(ATOMIKA!N20="6ΜΗΝΕΣ",3,IF(ATOMIKA!N20="9ΜΗΝΕΣ",4,6))))</f>
        <v>0</v>
      </c>
    </row>
    <row r="21" spans="1:7" ht="12.75">
      <c r="A21">
        <v>20</v>
      </c>
      <c r="B21">
        <f t="shared" si="0"/>
        <v>14100</v>
      </c>
      <c r="C21">
        <f>ROUND(ATOMIKA!J21,2)</f>
        <v>12.1</v>
      </c>
      <c r="D21">
        <f>IF(ATOMIKA!K21=2015,10,IF(ATOMIKA!K21=2014,7,IF(ATOMIKA!K21=2013,5,2)))</f>
        <v>2</v>
      </c>
      <c r="E21">
        <f>IF(ATOMIKA!L21="ΤΡΙΤΕΚΝΙΑ",3,IF(ATOMIKA!L21="ΠΟΛΥΤΕΚΝΙΑ",5,0))</f>
        <v>0</v>
      </c>
      <c r="F21">
        <f>IF(ATOMIKA!M21="NAI",3,0)</f>
        <v>0</v>
      </c>
      <c r="G21">
        <f>IF(ATOMIKA!N21="OXI",0,IF(ATOMIKA!N21="3ΜΗΝΕΣ",2,IF(ATOMIKA!N21="6ΜΗΝΕΣ",3,IF(ATOMIKA!N21="9ΜΗΝΕΣ",4,6))))</f>
        <v>0</v>
      </c>
    </row>
    <row r="22" spans="1:7" ht="12.75">
      <c r="A22">
        <v>21</v>
      </c>
      <c r="B22">
        <f t="shared" si="0"/>
        <v>16900</v>
      </c>
      <c r="C22">
        <f>ROUND(ATOMIKA!J22,2)</f>
        <v>14.9</v>
      </c>
      <c r="D22">
        <f>IF(ATOMIKA!K22=2015,10,IF(ATOMIKA!K22=2014,7,IF(ATOMIKA!K22=2013,5,2)))</f>
        <v>2</v>
      </c>
      <c r="E22">
        <f>IF(ATOMIKA!L22="ΤΡΙΤΕΚΝΙΑ",3,IF(ATOMIKA!L22="ΠΟΛΥΤΕΚΝΙΑ",5,0))</f>
        <v>0</v>
      </c>
      <c r="F22">
        <f>IF(ATOMIKA!M22="NAI",3,0)</f>
        <v>0</v>
      </c>
      <c r="G22">
        <f>IF(ATOMIKA!N22="OXI",0,IF(ATOMIKA!N22="3ΜΗΝΕΣ",2,IF(ATOMIKA!N22="6ΜΗΝΕΣ",3,IF(ATOMIKA!N22="9ΜΗΝΕΣ",4,6))))</f>
        <v>0</v>
      </c>
    </row>
    <row r="23" spans="1:7" ht="12.75">
      <c r="A23">
        <v>22</v>
      </c>
      <c r="B23">
        <f t="shared" si="0"/>
        <v>17270</v>
      </c>
      <c r="C23">
        <f>ROUND(ATOMIKA!J23,2)</f>
        <v>12.27</v>
      </c>
      <c r="D23">
        <f>IF(ATOMIKA!K23=2015,10,IF(ATOMIKA!K23=2014,7,IF(ATOMIKA!K23=2013,5,2)))</f>
        <v>2</v>
      </c>
      <c r="E23">
        <f>IF(ATOMIKA!L23="ΤΡΙΤΕΚΝΙΑ",3,IF(ATOMIKA!L23="ΠΟΛΥΤΕΚΝΙΑ",5,0))</f>
        <v>3</v>
      </c>
      <c r="F23">
        <f>IF(ATOMIKA!M23="NAI",3,0)</f>
        <v>0</v>
      </c>
      <c r="G23">
        <f>IF(ATOMIKA!N23="OXI",0,IF(ATOMIKA!N23="3ΜΗΝΕΣ",2,IF(ATOMIKA!N23="6ΜΗΝΕΣ",3,IF(ATOMIKA!N23="9ΜΗΝΕΣ",4,6))))</f>
        <v>0</v>
      </c>
    </row>
    <row r="24" spans="1:7" ht="12.75">
      <c r="A24">
        <v>23</v>
      </c>
      <c r="B24">
        <f t="shared" si="0"/>
        <v>17550</v>
      </c>
      <c r="C24">
        <f>ROUND(ATOMIKA!J24,2)</f>
        <v>12.55</v>
      </c>
      <c r="D24">
        <f>IF(ATOMIKA!K24=2015,10,IF(ATOMIKA!K24=2014,7,IF(ATOMIKA!K24=2013,5,2)))</f>
        <v>2</v>
      </c>
      <c r="E24">
        <f>IF(ATOMIKA!L24="ΤΡΙΤΕΚΝΙΑ",3,IF(ATOMIKA!L24="ΠΟΛΥΤΕΚΝΙΑ",5,0))</f>
        <v>3</v>
      </c>
      <c r="F24">
        <f>IF(ATOMIKA!M24="NAI",3,0)</f>
        <v>0</v>
      </c>
      <c r="G24">
        <f>IF(ATOMIKA!N24="OXI",0,IF(ATOMIKA!N24="3ΜΗΝΕΣ",2,IF(ATOMIKA!N24="6ΜΗΝΕΣ",3,IF(ATOMIKA!N24="9ΜΗΝΕΣ",4,6))))</f>
        <v>0</v>
      </c>
    </row>
    <row r="25" spans="1:7" ht="12.75">
      <c r="A25">
        <v>24</v>
      </c>
      <c r="B25">
        <f t="shared" si="0"/>
        <v>22500</v>
      </c>
      <c r="C25">
        <f>ROUND(ATOMIKA!J25,2)</f>
        <v>12.5</v>
      </c>
      <c r="D25">
        <f>IF(ATOMIKA!K25=2015,10,IF(ATOMIKA!K25=2014,7,IF(ATOMIKA!K25=2013,5,2)))</f>
        <v>10</v>
      </c>
      <c r="E25">
        <f>IF(ATOMIKA!L25="ΤΡΙΤΕΚΝΙΑ",3,IF(ATOMIKA!L25="ΠΟΛΥΤΕΚΝΙΑ",5,0))</f>
        <v>0</v>
      </c>
      <c r="F25">
        <f>IF(ATOMIKA!M25="NAI",3,0)</f>
        <v>0</v>
      </c>
      <c r="G25">
        <f>IF(ATOMIKA!N25="OXI",0,IF(ATOMIKA!N25="3ΜΗΝΕΣ",2,IF(ATOMIKA!N25="6ΜΗΝΕΣ",3,IF(ATOMIKA!N25="9ΜΗΝΕΣ",4,6))))</f>
        <v>0</v>
      </c>
    </row>
    <row r="26" spans="1:7" ht="12.75">
      <c r="A26">
        <v>25</v>
      </c>
      <c r="B26">
        <f t="shared" si="0"/>
        <v>27600</v>
      </c>
      <c r="C26">
        <f>ROUND(ATOMIKA!J26,2)</f>
        <v>14.6</v>
      </c>
      <c r="D26">
        <f>IF(ATOMIKA!K26=2015,10,IF(ATOMIKA!K26=2014,7,IF(ATOMIKA!K26=2013,5,2)))</f>
        <v>10</v>
      </c>
      <c r="E26">
        <f>IF(ATOMIKA!L26="ΤΡΙΤΕΚΝΙΑ",3,IF(ATOMIKA!L26="ΠΟΛΥΤΕΚΝΙΑ",5,0))</f>
        <v>0</v>
      </c>
      <c r="F26">
        <f>IF(ATOMIKA!M26="NAI",3,0)</f>
        <v>3</v>
      </c>
      <c r="G26">
        <f>IF(ATOMIKA!N26="OXI",0,IF(ATOMIKA!N26="3ΜΗΝΕΣ",2,IF(ATOMIKA!N26="6ΜΗΝΕΣ",3,IF(ATOMIKA!N26="9ΜΗΝΕΣ",4,6))))</f>
        <v>0</v>
      </c>
    </row>
    <row r="27" spans="1:7" ht="12.75">
      <c r="A27">
        <v>26</v>
      </c>
      <c r="B27">
        <f t="shared" si="0"/>
        <v>17100</v>
      </c>
      <c r="C27">
        <f>ROUND(ATOMIKA!J27,2)</f>
        <v>15.1</v>
      </c>
      <c r="D27">
        <f>IF(ATOMIKA!K27=2015,10,IF(ATOMIKA!K27=2014,7,IF(ATOMIKA!K27=2013,5,2)))</f>
        <v>2</v>
      </c>
      <c r="E27">
        <f>IF(ATOMIKA!L27="ΤΡΙΤΕΚΝΙΑ",3,IF(ATOMIKA!L27="ΠΟΛΥΤΕΚΝΙΑ",5,0))</f>
        <v>0</v>
      </c>
      <c r="F27">
        <f>IF(ATOMIKA!M27="NAI",3,0)</f>
        <v>0</v>
      </c>
      <c r="G27">
        <f>IF(ATOMIKA!N27="OXI",0,IF(ATOMIKA!N27="3ΜΗΝΕΣ",2,IF(ATOMIKA!N27="6ΜΗΝΕΣ",3,IF(ATOMIKA!N27="9ΜΗΝΕΣ",4,6))))</f>
        <v>0</v>
      </c>
    </row>
    <row r="28" spans="1:7" ht="12.75">
      <c r="A28">
        <v>27</v>
      </c>
      <c r="B28">
        <f t="shared" si="0"/>
        <v>14800</v>
      </c>
      <c r="C28">
        <f>ROUND(ATOMIKA!J28,2)</f>
        <v>12.8</v>
      </c>
      <c r="D28">
        <f>IF(ATOMIKA!K28=2015,10,IF(ATOMIKA!K28=2014,7,IF(ATOMIKA!K28=2013,5,2)))</f>
        <v>2</v>
      </c>
      <c r="E28">
        <f>IF(ATOMIKA!L28="ΤΡΙΤΕΚΝΙΑ",3,IF(ATOMIKA!L28="ΠΟΛΥΤΕΚΝΙΑ",5,0))</f>
        <v>0</v>
      </c>
      <c r="F28">
        <f>IF(ATOMIKA!M28="NAI",3,0)</f>
        <v>0</v>
      </c>
      <c r="G28">
        <f>IF(ATOMIKA!N28="OXI",0,IF(ATOMIKA!N28="3ΜΗΝΕΣ",2,IF(ATOMIKA!N28="6ΜΗΝΕΣ",3,IF(ATOMIKA!N28="9ΜΗΝΕΣ",4,6))))</f>
        <v>0</v>
      </c>
    </row>
    <row r="29" spans="1:7" ht="12.75">
      <c r="A29">
        <v>28</v>
      </c>
      <c r="B29">
        <f t="shared" si="0"/>
        <v>20800</v>
      </c>
      <c r="C29">
        <f>ROUND(ATOMIKA!J29,2)</f>
        <v>10.8</v>
      </c>
      <c r="D29">
        <f>IF(ATOMIKA!K29=2015,10,IF(ATOMIKA!K29=2014,7,IF(ATOMIKA!K29=2013,5,2)))</f>
        <v>10</v>
      </c>
      <c r="E29">
        <f>IF(ATOMIKA!L29="ΤΡΙΤΕΚΝΙΑ",3,IF(ATOMIKA!L29="ΠΟΛΥΤΕΚΝΙΑ",5,0))</f>
        <v>0</v>
      </c>
      <c r="F29">
        <f>IF(ATOMIKA!M29="NAI",3,0)</f>
        <v>0</v>
      </c>
      <c r="G29">
        <f>IF(ATOMIKA!N29="OXI",0,IF(ATOMIKA!N29="3ΜΗΝΕΣ",2,IF(ATOMIKA!N29="6ΜΗΝΕΣ",3,IF(ATOMIKA!N29="9ΜΗΝΕΣ",4,6))))</f>
        <v>0</v>
      </c>
    </row>
    <row r="30" spans="1:7" ht="12.75">
      <c r="A30">
        <v>29</v>
      </c>
      <c r="B30">
        <f t="shared" si="0"/>
        <v>14700</v>
      </c>
      <c r="C30">
        <f>ROUND(ATOMIKA!J30,2)</f>
        <v>12.7</v>
      </c>
      <c r="D30">
        <f>IF(ATOMIKA!K30=2015,10,IF(ATOMIKA!K30=2014,7,IF(ATOMIKA!K30=2013,5,2)))</f>
        <v>2</v>
      </c>
      <c r="E30">
        <f>IF(ATOMIKA!L30="ΤΡΙΤΕΚΝΙΑ",3,IF(ATOMIKA!L30="ΠΟΛΥΤΕΚΝΙΑ",5,0))</f>
        <v>0</v>
      </c>
      <c r="F30">
        <f>IF(ATOMIKA!M30="NAI",3,0)</f>
        <v>0</v>
      </c>
      <c r="G30">
        <f>IF(ATOMIKA!N30="OXI",0,IF(ATOMIKA!N30="3ΜΗΝΕΣ",2,IF(ATOMIKA!N30="6ΜΗΝΕΣ",3,IF(ATOMIKA!N30="9ΜΗΝΕΣ",4,6))))</f>
        <v>0</v>
      </c>
    </row>
    <row r="31" spans="1:7" ht="12.75">
      <c r="A31">
        <v>30</v>
      </c>
      <c r="B31">
        <f t="shared" si="0"/>
        <v>14540</v>
      </c>
      <c r="C31">
        <f>ROUND(ATOMIKA!J31,2)</f>
        <v>12.54</v>
      </c>
      <c r="D31">
        <f>IF(ATOMIKA!K31=2015,10,IF(ATOMIKA!K31=2014,7,IF(ATOMIKA!K31=2013,5,2)))</f>
        <v>2</v>
      </c>
      <c r="E31">
        <f>IF(ATOMIKA!L31="ΤΡΙΤΕΚΝΙΑ",3,IF(ATOMIKA!L31="ΠΟΛΥΤΕΚΝΙΑ",5,0))</f>
        <v>0</v>
      </c>
      <c r="F31">
        <f>IF(ATOMIKA!M31="NAI",3,0)</f>
        <v>0</v>
      </c>
      <c r="G31">
        <f>IF(ATOMIKA!N31="OXI",0,IF(ATOMIKA!N31="3ΜΗΝΕΣ",2,IF(ATOMIKA!N31="6ΜΗΝΕΣ",3,IF(ATOMIKA!N31="9ΜΗΝΕΣ",4,6))))</f>
        <v>0</v>
      </c>
    </row>
    <row r="32" spans="1:7" ht="12.75">
      <c r="A32">
        <v>31</v>
      </c>
      <c r="B32">
        <f t="shared" si="0"/>
        <v>23180</v>
      </c>
      <c r="C32">
        <f>ROUND(ATOMIKA!J32,2)</f>
        <v>18.18</v>
      </c>
      <c r="D32">
        <f>IF(ATOMIKA!K32=2015,10,IF(ATOMIKA!K32=2014,7,IF(ATOMIKA!K32=2013,5,2)))</f>
        <v>2</v>
      </c>
      <c r="E32">
        <f>IF(ATOMIKA!L32="ΤΡΙΤΕΚΝΙΑ",3,IF(ATOMIKA!L32="ΠΟΛΥΤΕΚΝΙΑ",5,0))</f>
        <v>3</v>
      </c>
      <c r="F32">
        <f>IF(ATOMIKA!M32="NAI",3,0)</f>
        <v>0</v>
      </c>
      <c r="G32">
        <f>IF(ATOMIKA!N32="OXI",0,IF(ATOMIKA!N32="3ΜΗΝΕΣ",2,IF(ATOMIKA!N32="6ΜΗΝΕΣ",3,IF(ATOMIKA!N32="9ΜΗΝΕΣ",4,6))))</f>
        <v>0</v>
      </c>
    </row>
    <row r="33" spans="1:7" ht="12.75">
      <c r="A33">
        <v>32</v>
      </c>
      <c r="B33">
        <f t="shared" si="0"/>
        <v>27400</v>
      </c>
      <c r="C33">
        <f>ROUND(ATOMIKA!J33,2)</f>
        <v>14.4</v>
      </c>
      <c r="D33">
        <f>IF(ATOMIKA!K33=2015,10,IF(ATOMIKA!K33=2014,7,IF(ATOMIKA!K33=2013,5,2)))</f>
        <v>10</v>
      </c>
      <c r="E33">
        <f>IF(ATOMIKA!L33="ΤΡΙΤΕΚΝΙΑ",3,IF(ATOMIKA!L33="ΠΟΛΥΤΕΚΝΙΑ",5,0))</f>
        <v>0</v>
      </c>
      <c r="F33">
        <f>IF(ATOMIKA!M33="NAI",3,0)</f>
        <v>3</v>
      </c>
      <c r="G33">
        <f>IF(ATOMIKA!N33="OXI",0,IF(ATOMIKA!N33="3ΜΗΝΕΣ",2,IF(ATOMIKA!N33="6ΜΗΝΕΣ",3,IF(ATOMIKA!N33="9ΜΗΝΕΣ",4,6))))</f>
        <v>0</v>
      </c>
    </row>
    <row r="34" spans="1:7" ht="12.75">
      <c r="A34">
        <v>33</v>
      </c>
      <c r="B34">
        <f t="shared" si="0"/>
        <v>25700</v>
      </c>
      <c r="C34">
        <f>ROUND(ATOMIKA!J34,2)</f>
        <v>15.7</v>
      </c>
      <c r="D34">
        <f>IF(ATOMIKA!K34=2015,10,IF(ATOMIKA!K34=2014,7,IF(ATOMIKA!K34=2013,5,2)))</f>
        <v>10</v>
      </c>
      <c r="E34">
        <f>IF(ATOMIKA!L34="ΤΡΙΤΕΚΝΙΑ",3,IF(ATOMIKA!L34="ΠΟΛΥΤΕΚΝΙΑ",5,0))</f>
        <v>0</v>
      </c>
      <c r="F34">
        <f>IF(ATOMIKA!M34="NAI",3,0)</f>
        <v>0</v>
      </c>
      <c r="G34">
        <f>IF(ATOMIKA!N34="OXI",0,IF(ATOMIKA!N34="3ΜΗΝΕΣ",2,IF(ATOMIKA!N34="6ΜΗΝΕΣ",3,IF(ATOMIKA!N34="9ΜΗΝΕΣ",4,6))))</f>
        <v>0</v>
      </c>
    </row>
    <row r="35" spans="1:7" ht="12.75">
      <c r="A35">
        <v>34</v>
      </c>
      <c r="B35">
        <f t="shared" si="0"/>
        <v>12500</v>
      </c>
      <c r="C35">
        <f>ROUND(ATOMIKA!J35,2)</f>
        <v>10.5</v>
      </c>
      <c r="D35">
        <f>IF(ATOMIKA!K35=2015,10,IF(ATOMIKA!K35=2014,7,IF(ATOMIKA!K35=2013,5,2)))</f>
        <v>2</v>
      </c>
      <c r="E35">
        <f>IF(ATOMIKA!L35="ΤΡΙΤΕΚΝΙΑ",3,IF(ATOMIKA!L35="ΠΟΛΥΤΕΚΝΙΑ",5,0))</f>
        <v>0</v>
      </c>
      <c r="F35">
        <f>IF(ATOMIKA!M35="NAI",3,0)</f>
        <v>0</v>
      </c>
      <c r="G35">
        <f>IF(ATOMIKA!N35="OXI",0,IF(ATOMIKA!N35="3ΜΗΝΕΣ",2,IF(ATOMIKA!N35="6ΜΗΝΕΣ",3,IF(ATOMIKA!N35="9ΜΗΝΕΣ",4,6))))</f>
        <v>0</v>
      </c>
    </row>
    <row r="36" spans="1:7" ht="12.75">
      <c r="A36">
        <v>35</v>
      </c>
      <c r="B36">
        <f t="shared" si="0"/>
        <v>17200</v>
      </c>
      <c r="C36">
        <f>ROUND(ATOMIKA!J36,2)</f>
        <v>15.2</v>
      </c>
      <c r="D36">
        <f>IF(ATOMIKA!K36=2015,10,IF(ATOMIKA!K36=2014,7,IF(ATOMIKA!K36=2013,5,2)))</f>
        <v>2</v>
      </c>
      <c r="E36">
        <f>IF(ATOMIKA!L36="ΤΡΙΤΕΚΝΙΑ",3,IF(ATOMIKA!L36="ΠΟΛΥΤΕΚΝΙΑ",5,0))</f>
        <v>0</v>
      </c>
      <c r="F36">
        <f>IF(ATOMIKA!M36="NAI",3,0)</f>
        <v>0</v>
      </c>
      <c r="G36">
        <f>IF(ATOMIKA!N36="OXI",0,IF(ATOMIKA!N36="3ΜΗΝΕΣ",2,IF(ATOMIKA!N36="6ΜΗΝΕΣ",3,IF(ATOMIKA!N36="9ΜΗΝΕΣ",4,6))))</f>
        <v>0</v>
      </c>
    </row>
    <row r="37" spans="1:7" ht="12.75">
      <c r="A37">
        <v>36</v>
      </c>
      <c r="B37">
        <f t="shared" si="0"/>
        <v>8000</v>
      </c>
      <c r="C37">
        <f>ROUND(ATOMIKA!J37,2)</f>
        <v>0</v>
      </c>
      <c r="D37">
        <f>IF(ATOMIKA!K37=2015,10,IF(ATOMIKA!K37=2014,7,IF(ATOMIKA!K37=2013,5,2)))</f>
        <v>2</v>
      </c>
      <c r="E37">
        <f>IF(ATOMIKA!L37="ΤΡΙΤΕΚΝΙΑ",3,IF(ATOMIKA!L37="ΠΟΛΥΤΕΚΝΙΑ",5,0))</f>
        <v>0</v>
      </c>
      <c r="F37">
        <f>IF(ATOMIKA!M37="NAI",3,0)</f>
        <v>0</v>
      </c>
      <c r="G37">
        <f>IF(ATOMIKA!N37="OXI",0,IF(ATOMIKA!N37="3ΜΗΝΕΣ",2,IF(ATOMIKA!N37="6ΜΗΝΕΣ",3,IF(ATOMIKA!N37="9ΜΗΝΕΣ",4,6))))</f>
        <v>6</v>
      </c>
    </row>
    <row r="38" spans="1:7" ht="12.75">
      <c r="A38">
        <v>37</v>
      </c>
      <c r="B38">
        <f t="shared" si="0"/>
        <v>8000</v>
      </c>
      <c r="C38">
        <f>ROUND(ATOMIKA!J38,2)</f>
        <v>0</v>
      </c>
      <c r="D38">
        <f>IF(ATOMIKA!K38=2015,10,IF(ATOMIKA!K38=2014,7,IF(ATOMIKA!K38=2013,5,2)))</f>
        <v>2</v>
      </c>
      <c r="E38">
        <f>IF(ATOMIKA!L38="ΤΡΙΤΕΚΝΙΑ",3,IF(ATOMIKA!L38="ΠΟΛΥΤΕΚΝΙΑ",5,0))</f>
        <v>0</v>
      </c>
      <c r="F38">
        <f>IF(ATOMIKA!M38="NAI",3,0)</f>
        <v>0</v>
      </c>
      <c r="G38">
        <f>IF(ATOMIKA!N38="OXI",0,IF(ATOMIKA!N38="3ΜΗΝΕΣ",2,IF(ATOMIKA!N38="6ΜΗΝΕΣ",3,IF(ATOMIKA!N38="9ΜΗΝΕΣ",4,6))))</f>
        <v>6</v>
      </c>
    </row>
    <row r="39" spans="1:7" ht="12.75">
      <c r="A39">
        <v>38</v>
      </c>
      <c r="B39">
        <f t="shared" si="0"/>
        <v>8000</v>
      </c>
      <c r="C39">
        <f>ROUND(ATOMIKA!J39,2)</f>
        <v>0</v>
      </c>
      <c r="D39">
        <f>IF(ATOMIKA!K39=2015,10,IF(ATOMIKA!K39=2014,7,IF(ATOMIKA!K39=2013,5,2)))</f>
        <v>2</v>
      </c>
      <c r="E39">
        <f>IF(ATOMIKA!L39="ΤΡΙΤΕΚΝΙΑ",3,IF(ATOMIKA!L39="ΠΟΛΥΤΕΚΝΙΑ",5,0))</f>
        <v>0</v>
      </c>
      <c r="F39">
        <f>IF(ATOMIKA!M39="NAI",3,0)</f>
        <v>0</v>
      </c>
      <c r="G39">
        <f>IF(ATOMIKA!N39="OXI",0,IF(ATOMIKA!N39="3ΜΗΝΕΣ",2,IF(ATOMIKA!N39="6ΜΗΝΕΣ",3,IF(ATOMIKA!N39="9ΜΗΝΕΣ",4,6))))</f>
        <v>6</v>
      </c>
    </row>
    <row r="40" spans="1:7" ht="12.75">
      <c r="A40">
        <v>39</v>
      </c>
      <c r="B40">
        <f t="shared" si="0"/>
        <v>8000</v>
      </c>
      <c r="C40">
        <f>ROUND(ATOMIKA!J40,2)</f>
        <v>0</v>
      </c>
      <c r="D40">
        <f>IF(ATOMIKA!K40=2015,10,IF(ATOMIKA!K40=2014,7,IF(ATOMIKA!K40=2013,5,2)))</f>
        <v>2</v>
      </c>
      <c r="E40">
        <f>IF(ATOMIKA!L40="ΤΡΙΤΕΚΝΙΑ",3,IF(ATOMIKA!L40="ΠΟΛΥΤΕΚΝΙΑ",5,0))</f>
        <v>0</v>
      </c>
      <c r="F40">
        <f>IF(ATOMIKA!M40="NAI",3,0)</f>
        <v>0</v>
      </c>
      <c r="G40">
        <f>IF(ATOMIKA!N40="OXI",0,IF(ATOMIKA!N40="3ΜΗΝΕΣ",2,IF(ATOMIKA!N40="6ΜΗΝΕΣ",3,IF(ATOMIKA!N40="9ΜΗΝΕΣ",4,6))))</f>
        <v>6</v>
      </c>
    </row>
    <row r="41" spans="1:7" ht="12.75">
      <c r="A41">
        <v>40</v>
      </c>
      <c r="B41">
        <f t="shared" si="0"/>
        <v>8000</v>
      </c>
      <c r="C41">
        <f>ROUND(ATOMIKA!J41,2)</f>
        <v>0</v>
      </c>
      <c r="D41">
        <f>IF(ATOMIKA!K41=2015,10,IF(ATOMIKA!K41=2014,7,IF(ATOMIKA!K41=2013,5,2)))</f>
        <v>2</v>
      </c>
      <c r="E41">
        <f>IF(ATOMIKA!L41="ΤΡΙΤΕΚΝΙΑ",3,IF(ATOMIKA!L41="ΠΟΛΥΤΕΚΝΙΑ",5,0))</f>
        <v>0</v>
      </c>
      <c r="F41">
        <f>IF(ATOMIKA!M41="NAI",3,0)</f>
        <v>0</v>
      </c>
      <c r="G41">
        <f>IF(ATOMIKA!N41="OXI",0,IF(ATOMIKA!N41="3ΜΗΝΕΣ",2,IF(ATOMIKA!N41="6ΜΗΝΕΣ",3,IF(ATOMIKA!N41="9ΜΗΝΕΣ",4,6))))</f>
        <v>6</v>
      </c>
    </row>
    <row r="42" spans="1:7" ht="12.75">
      <c r="A42">
        <v>41</v>
      </c>
      <c r="B42">
        <f t="shared" si="0"/>
        <v>8000</v>
      </c>
      <c r="C42">
        <f>ROUND(ATOMIKA!J42,2)</f>
        <v>0</v>
      </c>
      <c r="D42">
        <f>IF(ATOMIKA!K42=2015,10,IF(ATOMIKA!K42=2014,7,IF(ATOMIKA!K42=2013,5,2)))</f>
        <v>2</v>
      </c>
      <c r="E42">
        <f>IF(ATOMIKA!L42="ΤΡΙΤΕΚΝΙΑ",3,IF(ATOMIKA!L42="ΠΟΛΥΤΕΚΝΙΑ",5,0))</f>
        <v>0</v>
      </c>
      <c r="F42">
        <f>IF(ATOMIKA!M42="NAI",3,0)</f>
        <v>0</v>
      </c>
      <c r="G42">
        <f>IF(ATOMIKA!N42="OXI",0,IF(ATOMIKA!N42="3ΜΗΝΕΣ",2,IF(ATOMIKA!N42="6ΜΗΝΕΣ",3,IF(ATOMIKA!N42="9ΜΗΝΕΣ",4,6))))</f>
        <v>6</v>
      </c>
    </row>
    <row r="43" spans="1:7" ht="12.75">
      <c r="A43">
        <v>42</v>
      </c>
      <c r="B43">
        <f t="shared" si="0"/>
        <v>8000</v>
      </c>
      <c r="C43">
        <f>ROUND(ATOMIKA!J43,2)</f>
        <v>0</v>
      </c>
      <c r="D43">
        <f>IF(ATOMIKA!K43=2015,10,IF(ATOMIKA!K43=2014,7,IF(ATOMIKA!K43=2013,5,2)))</f>
        <v>2</v>
      </c>
      <c r="E43">
        <f>IF(ATOMIKA!L43="ΤΡΙΤΕΚΝΙΑ",3,IF(ATOMIKA!L43="ΠΟΛΥΤΕΚΝΙΑ",5,0))</f>
        <v>0</v>
      </c>
      <c r="F43">
        <f>IF(ATOMIKA!M43="NAI",3,0)</f>
        <v>0</v>
      </c>
      <c r="G43">
        <f>IF(ATOMIKA!N43="OXI",0,IF(ATOMIKA!N43="3ΜΗΝΕΣ",2,IF(ATOMIKA!N43="6ΜΗΝΕΣ",3,IF(ATOMIKA!N43="9ΜΗΝΕΣ",4,6))))</f>
        <v>6</v>
      </c>
    </row>
    <row r="44" spans="1:7" ht="12.75">
      <c r="A44">
        <v>43</v>
      </c>
      <c r="B44">
        <f t="shared" si="0"/>
        <v>8000</v>
      </c>
      <c r="C44">
        <f>ROUND(ATOMIKA!J44,2)</f>
        <v>0</v>
      </c>
      <c r="D44">
        <f>IF(ATOMIKA!K44=2015,10,IF(ATOMIKA!K44=2014,7,IF(ATOMIKA!K44=2013,5,2)))</f>
        <v>2</v>
      </c>
      <c r="E44">
        <f>IF(ATOMIKA!L44="ΤΡΙΤΕΚΝΙΑ",3,IF(ATOMIKA!L44="ΠΟΛΥΤΕΚΝΙΑ",5,0))</f>
        <v>0</v>
      </c>
      <c r="F44">
        <f>IF(ATOMIKA!M44="NAI",3,0)</f>
        <v>0</v>
      </c>
      <c r="G44">
        <f>IF(ATOMIKA!N44="OXI",0,IF(ATOMIKA!N44="3ΜΗΝΕΣ",2,IF(ATOMIKA!N44="6ΜΗΝΕΣ",3,IF(ATOMIKA!N44="9ΜΗΝΕΣ",4,6))))</f>
        <v>6</v>
      </c>
    </row>
    <row r="45" spans="1:7" ht="12.75">
      <c r="A45">
        <v>44</v>
      </c>
      <c r="B45">
        <f t="shared" si="0"/>
        <v>8000</v>
      </c>
      <c r="C45">
        <f>ROUND(ATOMIKA!J45,2)</f>
        <v>0</v>
      </c>
      <c r="D45">
        <f>IF(ATOMIKA!K45=2015,10,IF(ATOMIKA!K45=2014,7,IF(ATOMIKA!K45=2013,5,2)))</f>
        <v>2</v>
      </c>
      <c r="E45">
        <f>IF(ATOMIKA!L45="ΤΡΙΤΕΚΝΙΑ",3,IF(ATOMIKA!L45="ΠΟΛΥΤΕΚΝΙΑ",5,0))</f>
        <v>0</v>
      </c>
      <c r="F45">
        <f>IF(ATOMIKA!M45="NAI",3,0)</f>
        <v>0</v>
      </c>
      <c r="G45">
        <f>IF(ATOMIKA!N45="OXI",0,IF(ATOMIKA!N45="3ΜΗΝΕΣ",2,IF(ATOMIKA!N45="6ΜΗΝΕΣ",3,IF(ATOMIKA!N45="9ΜΗΝΕΣ",4,6))))</f>
        <v>6</v>
      </c>
    </row>
    <row r="46" spans="1:7" ht="12.75">
      <c r="A46">
        <v>45</v>
      </c>
      <c r="B46">
        <f t="shared" si="0"/>
        <v>8000</v>
      </c>
      <c r="C46">
        <f>ROUND(ATOMIKA!J46,2)</f>
        <v>0</v>
      </c>
      <c r="D46">
        <f>IF(ATOMIKA!K46=2015,10,IF(ATOMIKA!K46=2014,7,IF(ATOMIKA!K46=2013,5,2)))</f>
        <v>2</v>
      </c>
      <c r="E46">
        <f>IF(ATOMIKA!L46="ΤΡΙΤΕΚΝΙΑ",3,IF(ATOMIKA!L46="ΠΟΛΥΤΕΚΝΙΑ",5,0))</f>
        <v>0</v>
      </c>
      <c r="F46">
        <f>IF(ATOMIKA!M46="NAI",3,0)</f>
        <v>0</v>
      </c>
      <c r="G46">
        <f>IF(ATOMIKA!N46="OXI",0,IF(ATOMIKA!N46="3ΜΗΝΕΣ",2,IF(ATOMIKA!N46="6ΜΗΝΕΣ",3,IF(ATOMIKA!N46="9ΜΗΝΕΣ",4,6))))</f>
        <v>6</v>
      </c>
    </row>
    <row r="47" spans="1:7" ht="12.75">
      <c r="A47">
        <v>46</v>
      </c>
      <c r="B47">
        <f t="shared" si="0"/>
        <v>8000</v>
      </c>
      <c r="C47">
        <f>ROUND(ATOMIKA!J47,2)</f>
        <v>0</v>
      </c>
      <c r="D47">
        <f>IF(ATOMIKA!K47=2015,10,IF(ATOMIKA!K47=2014,7,IF(ATOMIKA!K47=2013,5,2)))</f>
        <v>2</v>
      </c>
      <c r="E47">
        <f>IF(ATOMIKA!L47="ΤΡΙΤΕΚΝΙΑ",3,IF(ATOMIKA!L47="ΠΟΛΥΤΕΚΝΙΑ",5,0))</f>
        <v>0</v>
      </c>
      <c r="F47">
        <f>IF(ATOMIKA!M47="NAI",3,0)</f>
        <v>0</v>
      </c>
      <c r="G47">
        <f>IF(ATOMIKA!N47="OXI",0,IF(ATOMIKA!N47="3ΜΗΝΕΣ",2,IF(ATOMIKA!N47="6ΜΗΝΕΣ",3,IF(ATOMIKA!N47="9ΜΗΝΕΣ",4,6))))</f>
        <v>6</v>
      </c>
    </row>
    <row r="48" spans="1:7" ht="12.75">
      <c r="A48">
        <v>47</v>
      </c>
      <c r="B48">
        <f t="shared" si="0"/>
        <v>8000</v>
      </c>
      <c r="C48">
        <f>ROUND(ATOMIKA!J48,2)</f>
        <v>0</v>
      </c>
      <c r="D48">
        <f>IF(ATOMIKA!K48=2015,10,IF(ATOMIKA!K48=2014,7,IF(ATOMIKA!K48=2013,5,2)))</f>
        <v>2</v>
      </c>
      <c r="E48">
        <f>IF(ATOMIKA!L48="ΤΡΙΤΕΚΝΙΑ",3,IF(ATOMIKA!L48="ΠΟΛΥΤΕΚΝΙΑ",5,0))</f>
        <v>0</v>
      </c>
      <c r="F48">
        <f>IF(ATOMIKA!M48="NAI",3,0)</f>
        <v>0</v>
      </c>
      <c r="G48">
        <f>IF(ATOMIKA!N48="OXI",0,IF(ATOMIKA!N48="3ΜΗΝΕΣ",2,IF(ATOMIKA!N48="6ΜΗΝΕΣ",3,IF(ATOMIKA!N48="9ΜΗΝΕΣ",4,6))))</f>
        <v>6</v>
      </c>
    </row>
    <row r="49" spans="1:7" ht="12.75">
      <c r="A49">
        <v>48</v>
      </c>
      <c r="B49">
        <f t="shared" si="0"/>
        <v>8000</v>
      </c>
      <c r="C49">
        <f>ROUND(ATOMIKA!J49,2)</f>
        <v>0</v>
      </c>
      <c r="D49">
        <f>IF(ATOMIKA!K49=2015,10,IF(ATOMIKA!K49=2014,7,IF(ATOMIKA!K49=2013,5,2)))</f>
        <v>2</v>
      </c>
      <c r="E49">
        <f>IF(ATOMIKA!L49="ΤΡΙΤΕΚΝΙΑ",3,IF(ATOMIKA!L49="ΠΟΛΥΤΕΚΝΙΑ",5,0))</f>
        <v>0</v>
      </c>
      <c r="F49">
        <f>IF(ATOMIKA!M49="NAI",3,0)</f>
        <v>0</v>
      </c>
      <c r="G49">
        <f>IF(ATOMIKA!N49="OXI",0,IF(ATOMIKA!N49="3ΜΗΝΕΣ",2,IF(ATOMIKA!N49="6ΜΗΝΕΣ",3,IF(ATOMIKA!N49="9ΜΗΝΕΣ",4,6))))</f>
        <v>6</v>
      </c>
    </row>
    <row r="50" spans="1:7" ht="12.75">
      <c r="A50">
        <v>49</v>
      </c>
      <c r="B50">
        <f t="shared" si="0"/>
        <v>8000</v>
      </c>
      <c r="C50">
        <f>ROUND(ATOMIKA!J50,2)</f>
        <v>0</v>
      </c>
      <c r="D50">
        <f>IF(ATOMIKA!K50=2015,10,IF(ATOMIKA!K50=2014,7,IF(ATOMIKA!K50=2013,5,2)))</f>
        <v>2</v>
      </c>
      <c r="E50">
        <f>IF(ATOMIKA!L50="ΤΡΙΤΕΚΝΙΑ",3,IF(ATOMIKA!L50="ΠΟΛΥΤΕΚΝΙΑ",5,0))</f>
        <v>0</v>
      </c>
      <c r="F50">
        <f>IF(ATOMIKA!M50="NAI",3,0)</f>
        <v>0</v>
      </c>
      <c r="G50">
        <f>IF(ATOMIKA!N50="OXI",0,IF(ATOMIKA!N50="3ΜΗΝΕΣ",2,IF(ATOMIKA!N50="6ΜΗΝΕΣ",3,IF(ATOMIKA!N50="9ΜΗΝΕΣ",4,6))))</f>
        <v>6</v>
      </c>
    </row>
    <row r="51" spans="1:7" ht="12.75">
      <c r="A51">
        <v>50</v>
      </c>
      <c r="B51">
        <f t="shared" si="0"/>
        <v>8000</v>
      </c>
      <c r="C51">
        <f>ROUND(ATOMIKA!J51,2)</f>
        <v>0</v>
      </c>
      <c r="D51">
        <f>IF(ATOMIKA!K51=2015,10,IF(ATOMIKA!K51=2014,7,IF(ATOMIKA!K51=2013,5,2)))</f>
        <v>2</v>
      </c>
      <c r="E51">
        <f>IF(ATOMIKA!L51="ΤΡΙΤΕΚΝΙΑ",3,IF(ATOMIKA!L51="ΠΟΛΥΤΕΚΝΙΑ",5,0))</f>
        <v>0</v>
      </c>
      <c r="F51">
        <f>IF(ATOMIKA!M51="NAI",3,0)</f>
        <v>0</v>
      </c>
      <c r="G51">
        <f>IF(ATOMIKA!N51="OXI",0,IF(ATOMIKA!N51="3ΜΗΝΕΣ",2,IF(ATOMIKA!N51="6ΜΗΝΕΣ",3,IF(ATOMIKA!N51="9ΜΗΝΕΣ",4,6))))</f>
        <v>6</v>
      </c>
    </row>
    <row r="52" spans="1:7" ht="12.75">
      <c r="A52">
        <v>51</v>
      </c>
      <c r="B52">
        <f t="shared" si="0"/>
        <v>8000</v>
      </c>
      <c r="C52">
        <f>ROUND(ATOMIKA!J52,2)</f>
        <v>0</v>
      </c>
      <c r="D52">
        <f>IF(ATOMIKA!K52=2015,10,IF(ATOMIKA!K52=2014,7,IF(ATOMIKA!K52=2013,5,2)))</f>
        <v>2</v>
      </c>
      <c r="E52">
        <f>IF(ATOMIKA!L52="ΤΡΙΤΕΚΝΙΑ",3,IF(ATOMIKA!L52="ΠΟΛΥΤΕΚΝΙΑ",5,0))</f>
        <v>0</v>
      </c>
      <c r="F52">
        <f>IF(ATOMIKA!M52="NAI",3,0)</f>
        <v>0</v>
      </c>
      <c r="G52">
        <f>IF(ATOMIKA!N52="OXI",0,IF(ATOMIKA!N52="3ΜΗΝΕΣ",2,IF(ATOMIKA!N52="6ΜΗΝΕΣ",3,IF(ATOMIKA!N52="9ΜΗΝΕΣ",4,6))))</f>
        <v>6</v>
      </c>
    </row>
    <row r="53" spans="1:7" ht="12.75">
      <c r="A53">
        <v>52</v>
      </c>
      <c r="B53">
        <f t="shared" si="0"/>
        <v>8000</v>
      </c>
      <c r="C53">
        <f>ROUND(ATOMIKA!J53,2)</f>
        <v>0</v>
      </c>
      <c r="D53">
        <f>IF(ATOMIKA!K53=2015,10,IF(ATOMIKA!K53=2014,7,IF(ATOMIKA!K53=2013,5,2)))</f>
        <v>2</v>
      </c>
      <c r="E53">
        <f>IF(ATOMIKA!L53="ΤΡΙΤΕΚΝΙΑ",3,IF(ATOMIKA!L53="ΠΟΛΥΤΕΚΝΙΑ",5,0))</f>
        <v>0</v>
      </c>
      <c r="F53">
        <f>IF(ATOMIKA!M53="NAI",3,0)</f>
        <v>0</v>
      </c>
      <c r="G53">
        <f>IF(ATOMIKA!N53="OXI",0,IF(ATOMIKA!N53="3ΜΗΝΕΣ",2,IF(ATOMIKA!N53="6ΜΗΝΕΣ",3,IF(ATOMIKA!N53="9ΜΗΝΕΣ",4,6))))</f>
        <v>6</v>
      </c>
    </row>
    <row r="54" spans="1:7" ht="12.75">
      <c r="A54">
        <v>53</v>
      </c>
      <c r="B54">
        <f t="shared" si="0"/>
        <v>8000</v>
      </c>
      <c r="C54">
        <f>ROUND(ATOMIKA!J54,2)</f>
        <v>0</v>
      </c>
      <c r="D54">
        <f>IF(ATOMIKA!K54=2015,10,IF(ATOMIKA!K54=2014,7,IF(ATOMIKA!K54=2013,5,2)))</f>
        <v>2</v>
      </c>
      <c r="E54">
        <f>IF(ATOMIKA!L54="ΤΡΙΤΕΚΝΙΑ",3,IF(ATOMIKA!L54="ΠΟΛΥΤΕΚΝΙΑ",5,0))</f>
        <v>0</v>
      </c>
      <c r="F54">
        <f>IF(ATOMIKA!M54="NAI",3,0)</f>
        <v>0</v>
      </c>
      <c r="G54">
        <f>IF(ATOMIKA!N54="OXI",0,IF(ATOMIKA!N54="3ΜΗΝΕΣ",2,IF(ATOMIKA!N54="6ΜΗΝΕΣ",3,IF(ATOMIKA!N54="9ΜΗΝΕΣ",4,6))))</f>
        <v>6</v>
      </c>
    </row>
    <row r="55" spans="1:7" ht="12.75">
      <c r="A55">
        <v>54</v>
      </c>
      <c r="B55">
        <f t="shared" si="0"/>
        <v>8000</v>
      </c>
      <c r="C55">
        <f>ROUND(ATOMIKA!J55,2)</f>
        <v>0</v>
      </c>
      <c r="D55">
        <f>IF(ATOMIKA!K55=2015,10,IF(ATOMIKA!K55=2014,7,IF(ATOMIKA!K55=2013,5,2)))</f>
        <v>2</v>
      </c>
      <c r="E55">
        <f>IF(ATOMIKA!L55="ΤΡΙΤΕΚΝΙΑ",3,IF(ATOMIKA!L55="ΠΟΛΥΤΕΚΝΙΑ",5,0))</f>
        <v>0</v>
      </c>
      <c r="F55">
        <f>IF(ATOMIKA!M55="NAI",3,0)</f>
        <v>0</v>
      </c>
      <c r="G55">
        <f>IF(ATOMIKA!N55="OXI",0,IF(ATOMIKA!N55="3ΜΗΝΕΣ",2,IF(ATOMIKA!N55="6ΜΗΝΕΣ",3,IF(ATOMIKA!N55="9ΜΗΝΕΣ",4,6))))</f>
        <v>6</v>
      </c>
    </row>
    <row r="56" spans="1:7" ht="12.75">
      <c r="A56">
        <v>55</v>
      </c>
      <c r="B56">
        <f t="shared" si="0"/>
        <v>8000</v>
      </c>
      <c r="C56">
        <f>ROUND(ATOMIKA!J56,2)</f>
        <v>0</v>
      </c>
      <c r="D56">
        <f>IF(ATOMIKA!K56=2015,10,IF(ATOMIKA!K56=2014,7,IF(ATOMIKA!K56=2013,5,2)))</f>
        <v>2</v>
      </c>
      <c r="E56">
        <f>IF(ATOMIKA!L56="ΤΡΙΤΕΚΝΙΑ",3,IF(ATOMIKA!L56="ΠΟΛΥΤΕΚΝΙΑ",5,0))</f>
        <v>0</v>
      </c>
      <c r="F56">
        <f>IF(ATOMIKA!M56="NAI",3,0)</f>
        <v>0</v>
      </c>
      <c r="G56">
        <f>IF(ATOMIKA!N56="OXI",0,IF(ATOMIKA!N56="3ΜΗΝΕΣ",2,IF(ATOMIKA!N56="6ΜΗΝΕΣ",3,IF(ATOMIKA!N56="9ΜΗΝΕΣ",4,6))))</f>
        <v>6</v>
      </c>
    </row>
    <row r="57" spans="1:7" ht="12.75">
      <c r="A57">
        <v>56</v>
      </c>
      <c r="B57">
        <f t="shared" si="0"/>
        <v>8000</v>
      </c>
      <c r="C57">
        <f>ROUND(ATOMIKA!J57,2)</f>
        <v>0</v>
      </c>
      <c r="D57">
        <f>IF(ATOMIKA!K57=2015,10,IF(ATOMIKA!K57=2014,7,IF(ATOMIKA!K57=2013,5,2)))</f>
        <v>2</v>
      </c>
      <c r="E57">
        <f>IF(ATOMIKA!L57="ΤΡΙΤΕΚΝΙΑ",3,IF(ATOMIKA!L57="ΠΟΛΥΤΕΚΝΙΑ",5,0))</f>
        <v>0</v>
      </c>
      <c r="F57">
        <f>IF(ATOMIKA!M57="NAI",3,0)</f>
        <v>0</v>
      </c>
      <c r="G57">
        <f>IF(ATOMIKA!N57="OXI",0,IF(ATOMIKA!N57="3ΜΗΝΕΣ",2,IF(ATOMIKA!N57="6ΜΗΝΕΣ",3,IF(ATOMIKA!N57="9ΜΗΝΕΣ",4,6))))</f>
        <v>6</v>
      </c>
    </row>
    <row r="58" spans="1:7" ht="12.75">
      <c r="A58">
        <v>57</v>
      </c>
      <c r="B58">
        <f t="shared" si="0"/>
        <v>8000</v>
      </c>
      <c r="C58">
        <f>ROUND(ATOMIKA!J58,2)</f>
        <v>0</v>
      </c>
      <c r="D58">
        <f>IF(ATOMIKA!K58=2015,10,IF(ATOMIKA!K58=2014,7,IF(ATOMIKA!K58=2013,5,2)))</f>
        <v>2</v>
      </c>
      <c r="E58">
        <f>IF(ATOMIKA!L58="ΤΡΙΤΕΚΝΙΑ",3,IF(ATOMIKA!L58="ΠΟΛΥΤΕΚΝΙΑ",5,0))</f>
        <v>0</v>
      </c>
      <c r="F58">
        <f>IF(ATOMIKA!M58="NAI",3,0)</f>
        <v>0</v>
      </c>
      <c r="G58">
        <f>IF(ATOMIKA!N58="OXI",0,IF(ATOMIKA!N58="3ΜΗΝΕΣ",2,IF(ATOMIKA!N58="6ΜΗΝΕΣ",3,IF(ATOMIKA!N58="9ΜΗΝΕΣ",4,6))))</f>
        <v>6</v>
      </c>
    </row>
    <row r="59" spans="1:7" ht="12.75">
      <c r="A59">
        <v>58</v>
      </c>
      <c r="B59">
        <f t="shared" si="0"/>
        <v>8000</v>
      </c>
      <c r="C59">
        <f>ROUND(ATOMIKA!J59,2)</f>
        <v>0</v>
      </c>
      <c r="D59">
        <f>IF(ATOMIKA!K59=2015,10,IF(ATOMIKA!K59=2014,7,IF(ATOMIKA!K59=2013,5,2)))</f>
        <v>2</v>
      </c>
      <c r="E59">
        <f>IF(ATOMIKA!L59="ΤΡΙΤΕΚΝΙΑ",3,IF(ATOMIKA!L59="ΠΟΛΥΤΕΚΝΙΑ",5,0))</f>
        <v>0</v>
      </c>
      <c r="F59">
        <f>IF(ATOMIKA!M59="NAI",3,0)</f>
        <v>0</v>
      </c>
      <c r="G59">
        <f>IF(ATOMIKA!N59="OXI",0,IF(ATOMIKA!N59="3ΜΗΝΕΣ",2,IF(ATOMIKA!N59="6ΜΗΝΕΣ",3,IF(ATOMIKA!N59="9ΜΗΝΕΣ",4,6))))</f>
        <v>6</v>
      </c>
    </row>
    <row r="60" spans="1:7" ht="12.75">
      <c r="A60">
        <v>59</v>
      </c>
      <c r="B60">
        <f t="shared" si="0"/>
        <v>8000</v>
      </c>
      <c r="C60">
        <f>ROUND(ATOMIKA!J60,2)</f>
        <v>0</v>
      </c>
      <c r="D60">
        <f>IF(ATOMIKA!K60=2015,10,IF(ATOMIKA!K60=2014,7,IF(ATOMIKA!K60=2013,5,2)))</f>
        <v>2</v>
      </c>
      <c r="E60">
        <f>IF(ATOMIKA!L60="ΤΡΙΤΕΚΝΙΑ",3,IF(ATOMIKA!L60="ΠΟΛΥΤΕΚΝΙΑ",5,0))</f>
        <v>0</v>
      </c>
      <c r="F60">
        <f>IF(ATOMIKA!M60="NAI",3,0)</f>
        <v>0</v>
      </c>
      <c r="G60">
        <f>IF(ATOMIKA!N60="OXI",0,IF(ATOMIKA!N60="3ΜΗΝΕΣ",2,IF(ATOMIKA!N60="6ΜΗΝΕΣ",3,IF(ATOMIKA!N60="9ΜΗΝΕΣ",4,6))))</f>
        <v>6</v>
      </c>
    </row>
    <row r="61" spans="1:7" ht="12.75">
      <c r="A61">
        <v>60</v>
      </c>
      <c r="B61">
        <f t="shared" si="0"/>
        <v>8000</v>
      </c>
      <c r="C61">
        <f>ROUND(ATOMIKA!J61,2)</f>
        <v>0</v>
      </c>
      <c r="D61">
        <f>IF(ATOMIKA!K61=2015,10,IF(ATOMIKA!K61=2014,7,IF(ATOMIKA!K61=2013,5,2)))</f>
        <v>2</v>
      </c>
      <c r="E61">
        <f>IF(ATOMIKA!L61="ΤΡΙΤΕΚΝΙΑ",3,IF(ATOMIKA!L61="ΠΟΛΥΤΕΚΝΙΑ",5,0))</f>
        <v>0</v>
      </c>
      <c r="F61">
        <f>IF(ATOMIKA!M61="NAI",3,0)</f>
        <v>0</v>
      </c>
      <c r="G61">
        <f>IF(ATOMIKA!N61="OXI",0,IF(ATOMIKA!N61="3ΜΗΝΕΣ",2,IF(ATOMIKA!N61="6ΜΗΝΕΣ",3,IF(ATOMIKA!N61="9ΜΗΝΕΣ",4,6))))</f>
        <v>6</v>
      </c>
    </row>
    <row r="62" spans="1:7" ht="12.75">
      <c r="A62">
        <v>61</v>
      </c>
      <c r="B62">
        <f t="shared" si="0"/>
        <v>8000</v>
      </c>
      <c r="C62">
        <f>ROUND(ATOMIKA!J62,2)</f>
        <v>0</v>
      </c>
      <c r="D62">
        <f>IF(ATOMIKA!K62=2015,10,IF(ATOMIKA!K62=2014,7,IF(ATOMIKA!K62=2013,5,2)))</f>
        <v>2</v>
      </c>
      <c r="E62">
        <f>IF(ATOMIKA!L62="ΤΡΙΤΕΚΝΙΑ",3,IF(ATOMIKA!L62="ΠΟΛΥΤΕΚΝΙΑ",5,0))</f>
        <v>0</v>
      </c>
      <c r="F62">
        <f>IF(ATOMIKA!M62="NAI",3,0)</f>
        <v>0</v>
      </c>
      <c r="G62">
        <f>IF(ATOMIKA!N62="OXI",0,IF(ATOMIKA!N62="3ΜΗΝΕΣ",2,IF(ATOMIKA!N62="6ΜΗΝΕΣ",3,IF(ATOMIKA!N62="9ΜΗΝΕΣ",4,6))))</f>
        <v>6</v>
      </c>
    </row>
    <row r="63" spans="1:7" ht="12.75">
      <c r="A63">
        <v>62</v>
      </c>
      <c r="B63">
        <f t="shared" si="0"/>
        <v>8000</v>
      </c>
      <c r="C63">
        <f>ROUND(ATOMIKA!J63,2)</f>
        <v>0</v>
      </c>
      <c r="D63">
        <f>IF(ATOMIKA!K63=2015,10,IF(ATOMIKA!K63=2014,7,IF(ATOMIKA!K63=2013,5,2)))</f>
        <v>2</v>
      </c>
      <c r="E63">
        <f>IF(ATOMIKA!L63="ΤΡΙΤΕΚΝΙΑ",3,IF(ATOMIKA!L63="ΠΟΛΥΤΕΚΝΙΑ",5,0))</f>
        <v>0</v>
      </c>
      <c r="F63">
        <f>IF(ATOMIKA!M63="NAI",3,0)</f>
        <v>0</v>
      </c>
      <c r="G63">
        <f>IF(ATOMIKA!N63="OXI",0,IF(ATOMIKA!N63="3ΜΗΝΕΣ",2,IF(ATOMIKA!N63="6ΜΗΝΕΣ",3,IF(ATOMIKA!N63="9ΜΗΝΕΣ",4,6))))</f>
        <v>6</v>
      </c>
    </row>
    <row r="64" spans="1:7" ht="12.75">
      <c r="A64">
        <v>63</v>
      </c>
      <c r="B64">
        <f t="shared" si="0"/>
        <v>8000</v>
      </c>
      <c r="C64">
        <f>ROUND(ATOMIKA!J64,2)</f>
        <v>0</v>
      </c>
      <c r="D64">
        <f>IF(ATOMIKA!K64=2015,10,IF(ATOMIKA!K64=2014,7,IF(ATOMIKA!K64=2013,5,2)))</f>
        <v>2</v>
      </c>
      <c r="E64">
        <f>IF(ATOMIKA!L64="ΤΡΙΤΕΚΝΙΑ",3,IF(ATOMIKA!L64="ΠΟΛΥΤΕΚΝΙΑ",5,0))</f>
        <v>0</v>
      </c>
      <c r="F64">
        <f>IF(ATOMIKA!M64="NAI",3,0)</f>
        <v>0</v>
      </c>
      <c r="G64">
        <f>IF(ATOMIKA!N64="OXI",0,IF(ATOMIKA!N64="3ΜΗΝΕΣ",2,IF(ATOMIKA!N64="6ΜΗΝΕΣ",3,IF(ATOMIKA!N64="9ΜΗΝΕΣ",4,6))))</f>
        <v>6</v>
      </c>
    </row>
    <row r="65" spans="1:7" ht="12.75">
      <c r="A65">
        <v>64</v>
      </c>
      <c r="B65">
        <f t="shared" si="0"/>
        <v>8000</v>
      </c>
      <c r="C65">
        <f>ROUND(ATOMIKA!J65,2)</f>
        <v>0</v>
      </c>
      <c r="D65">
        <f>IF(ATOMIKA!K65=2015,10,IF(ATOMIKA!K65=2014,7,IF(ATOMIKA!K65=2013,5,2)))</f>
        <v>2</v>
      </c>
      <c r="E65">
        <f>IF(ATOMIKA!L65="ΤΡΙΤΕΚΝΙΑ",3,IF(ATOMIKA!L65="ΠΟΛΥΤΕΚΝΙΑ",5,0))</f>
        <v>0</v>
      </c>
      <c r="F65">
        <f>IF(ATOMIKA!M65="NAI",3,0)</f>
        <v>0</v>
      </c>
      <c r="G65">
        <f>IF(ATOMIKA!N65="OXI",0,IF(ATOMIKA!N65="3ΜΗΝΕΣ",2,IF(ATOMIKA!N65="6ΜΗΝΕΣ",3,IF(ATOMIKA!N65="9ΜΗΝΕΣ",4,6))))</f>
        <v>6</v>
      </c>
    </row>
    <row r="66" spans="1:7" ht="12.75">
      <c r="A66">
        <v>65</v>
      </c>
      <c r="B66">
        <f t="shared" si="0"/>
        <v>8000</v>
      </c>
      <c r="C66">
        <f>ROUND(ATOMIKA!J66,2)</f>
        <v>0</v>
      </c>
      <c r="D66">
        <f>IF(ATOMIKA!K66=2015,10,IF(ATOMIKA!K66=2014,7,IF(ATOMIKA!K66=2013,5,2)))</f>
        <v>2</v>
      </c>
      <c r="E66">
        <f>IF(ATOMIKA!L66="ΤΡΙΤΕΚΝΙΑ",3,IF(ATOMIKA!L66="ΠΟΛΥΤΕΚΝΙΑ",5,0))</f>
        <v>0</v>
      </c>
      <c r="F66">
        <f>IF(ATOMIKA!M66="NAI",3,0)</f>
        <v>0</v>
      </c>
      <c r="G66">
        <f>IF(ATOMIKA!N66="OXI",0,IF(ATOMIKA!N66="3ΜΗΝΕΣ",2,IF(ATOMIKA!N66="6ΜΗΝΕΣ",3,IF(ATOMIKA!N66="9ΜΗΝΕΣ",4,6))))</f>
        <v>6</v>
      </c>
    </row>
    <row r="67" spans="1:7" ht="12.75">
      <c r="A67">
        <v>66</v>
      </c>
      <c r="B67">
        <f aca="true" t="shared" si="1" ref="B67:B113">1000*(C67+D67+E67+F67+G67)</f>
        <v>8000</v>
      </c>
      <c r="C67">
        <f>ROUND(ATOMIKA!J67,2)</f>
        <v>0</v>
      </c>
      <c r="D67">
        <f>IF(ATOMIKA!K67=2015,10,IF(ATOMIKA!K67=2014,7,IF(ATOMIKA!K67=2013,5,2)))</f>
        <v>2</v>
      </c>
      <c r="E67">
        <f>IF(ATOMIKA!L67="ΤΡΙΤΕΚΝΙΑ",3,IF(ATOMIKA!L67="ΠΟΛΥΤΕΚΝΙΑ",5,0))</f>
        <v>0</v>
      </c>
      <c r="F67">
        <f>IF(ATOMIKA!M67="NAI",3,0)</f>
        <v>0</v>
      </c>
      <c r="G67">
        <f>IF(ATOMIKA!N67="OXI",0,IF(ATOMIKA!N67="3ΜΗΝΕΣ",2,IF(ATOMIKA!N67="6ΜΗΝΕΣ",3,IF(ATOMIKA!N67="9ΜΗΝΕΣ",4,6))))</f>
        <v>6</v>
      </c>
    </row>
    <row r="68" spans="1:7" ht="12.75">
      <c r="A68">
        <v>67</v>
      </c>
      <c r="B68">
        <f t="shared" si="1"/>
        <v>8000</v>
      </c>
      <c r="C68">
        <f>ROUND(ATOMIKA!J68,2)</f>
        <v>0</v>
      </c>
      <c r="D68">
        <f>IF(ATOMIKA!K68=2015,10,IF(ATOMIKA!K68=2014,7,IF(ATOMIKA!K68=2013,5,2)))</f>
        <v>2</v>
      </c>
      <c r="E68">
        <f>IF(ATOMIKA!L68="ΤΡΙΤΕΚΝΙΑ",3,IF(ATOMIKA!L68="ΠΟΛΥΤΕΚΝΙΑ",5,0))</f>
        <v>0</v>
      </c>
      <c r="F68">
        <f>IF(ATOMIKA!M68="NAI",3,0)</f>
        <v>0</v>
      </c>
      <c r="G68">
        <f>IF(ATOMIKA!N68="OXI",0,IF(ATOMIKA!N68="3ΜΗΝΕΣ",2,IF(ATOMIKA!N68="6ΜΗΝΕΣ",3,IF(ATOMIKA!N68="9ΜΗΝΕΣ",4,6))))</f>
        <v>6</v>
      </c>
    </row>
    <row r="69" spans="1:7" ht="12.75">
      <c r="A69">
        <v>68</v>
      </c>
      <c r="B69">
        <f t="shared" si="1"/>
        <v>8000</v>
      </c>
      <c r="C69">
        <f>ROUND(ATOMIKA!J69,2)</f>
        <v>0</v>
      </c>
      <c r="D69">
        <f>IF(ATOMIKA!K69=2015,10,IF(ATOMIKA!K69=2014,7,IF(ATOMIKA!K69=2013,5,2)))</f>
        <v>2</v>
      </c>
      <c r="E69">
        <f>IF(ATOMIKA!L69="ΤΡΙΤΕΚΝΙΑ",3,IF(ATOMIKA!L69="ΠΟΛΥΤΕΚΝΙΑ",5,0))</f>
        <v>0</v>
      </c>
      <c r="F69">
        <f>IF(ATOMIKA!M69="NAI",3,0)</f>
        <v>0</v>
      </c>
      <c r="G69">
        <f>IF(ATOMIKA!N69="OXI",0,IF(ATOMIKA!N69="3ΜΗΝΕΣ",2,IF(ATOMIKA!N69="6ΜΗΝΕΣ",3,IF(ATOMIKA!N69="9ΜΗΝΕΣ",4,6))))</f>
        <v>6</v>
      </c>
    </row>
    <row r="70" spans="1:7" ht="12.75">
      <c r="A70">
        <v>69</v>
      </c>
      <c r="B70">
        <f t="shared" si="1"/>
        <v>8000</v>
      </c>
      <c r="C70">
        <f>ROUND(ATOMIKA!J70,2)</f>
        <v>0</v>
      </c>
      <c r="D70">
        <f>IF(ATOMIKA!K70=2015,10,IF(ATOMIKA!K70=2014,7,IF(ATOMIKA!K70=2013,5,2)))</f>
        <v>2</v>
      </c>
      <c r="E70">
        <f>IF(ATOMIKA!L70="ΤΡΙΤΕΚΝΙΑ",3,IF(ATOMIKA!L70="ΠΟΛΥΤΕΚΝΙΑ",5,0))</f>
        <v>0</v>
      </c>
      <c r="F70">
        <f>IF(ATOMIKA!M70="NAI",3,0)</f>
        <v>0</v>
      </c>
      <c r="G70">
        <f>IF(ATOMIKA!N70="OXI",0,IF(ATOMIKA!N70="3ΜΗΝΕΣ",2,IF(ATOMIKA!N70="6ΜΗΝΕΣ",3,IF(ATOMIKA!N70="9ΜΗΝΕΣ",4,6))))</f>
        <v>6</v>
      </c>
    </row>
    <row r="71" spans="1:7" ht="12.75">
      <c r="A71">
        <v>70</v>
      </c>
      <c r="B71">
        <f t="shared" si="1"/>
        <v>8000</v>
      </c>
      <c r="C71">
        <f>ROUND(ATOMIKA!J71,2)</f>
        <v>0</v>
      </c>
      <c r="D71">
        <f>IF(ATOMIKA!K71=2015,10,IF(ATOMIKA!K71=2014,7,IF(ATOMIKA!K71=2013,5,2)))</f>
        <v>2</v>
      </c>
      <c r="E71">
        <f>IF(ATOMIKA!L71="ΤΡΙΤΕΚΝΙΑ",3,IF(ATOMIKA!L71="ΠΟΛΥΤΕΚΝΙΑ",5,0))</f>
        <v>0</v>
      </c>
      <c r="F71">
        <f>IF(ATOMIKA!M71="NAI",3,0)</f>
        <v>0</v>
      </c>
      <c r="G71">
        <f>IF(ATOMIKA!N71="OXI",0,IF(ATOMIKA!N71="3ΜΗΝΕΣ",2,IF(ATOMIKA!N71="6ΜΗΝΕΣ",3,IF(ATOMIKA!N71="9ΜΗΝΕΣ",4,6))))</f>
        <v>6</v>
      </c>
    </row>
    <row r="72" spans="1:7" ht="12.75">
      <c r="A72">
        <v>71</v>
      </c>
      <c r="B72">
        <f t="shared" si="1"/>
        <v>8000</v>
      </c>
      <c r="C72">
        <f>ROUND(ATOMIKA!J72,2)</f>
        <v>0</v>
      </c>
      <c r="D72">
        <f>IF(ATOMIKA!K72=2015,10,IF(ATOMIKA!K72=2014,7,IF(ATOMIKA!K72=2013,5,2)))</f>
        <v>2</v>
      </c>
      <c r="E72">
        <f>IF(ATOMIKA!L72="ΤΡΙΤΕΚΝΙΑ",3,IF(ATOMIKA!L72="ΠΟΛΥΤΕΚΝΙΑ",5,0))</f>
        <v>0</v>
      </c>
      <c r="F72">
        <f>IF(ATOMIKA!M72="NAI",3,0)</f>
        <v>0</v>
      </c>
      <c r="G72">
        <f>IF(ATOMIKA!N72="OXI",0,IF(ATOMIKA!N72="3ΜΗΝΕΣ",2,IF(ATOMIKA!N72="6ΜΗΝΕΣ",3,IF(ATOMIKA!N72="9ΜΗΝΕΣ",4,6))))</f>
        <v>6</v>
      </c>
    </row>
    <row r="73" spans="1:7" ht="12.75">
      <c r="A73">
        <v>72</v>
      </c>
      <c r="B73">
        <f t="shared" si="1"/>
        <v>8000</v>
      </c>
      <c r="C73">
        <f>ROUND(ATOMIKA!J73,2)</f>
        <v>0</v>
      </c>
      <c r="D73">
        <f>IF(ATOMIKA!K73=2015,10,IF(ATOMIKA!K73=2014,7,IF(ATOMIKA!K73=2013,5,2)))</f>
        <v>2</v>
      </c>
      <c r="E73">
        <f>IF(ATOMIKA!L73="ΤΡΙΤΕΚΝΙΑ",3,IF(ATOMIKA!L73="ΠΟΛΥΤΕΚΝΙΑ",5,0))</f>
        <v>0</v>
      </c>
      <c r="F73">
        <f>IF(ATOMIKA!M73="NAI",3,0)</f>
        <v>0</v>
      </c>
      <c r="G73">
        <f>IF(ATOMIKA!N73="OXI",0,IF(ATOMIKA!N73="3ΜΗΝΕΣ",2,IF(ATOMIKA!N73="6ΜΗΝΕΣ",3,IF(ATOMIKA!N73="9ΜΗΝΕΣ",4,6))))</f>
        <v>6</v>
      </c>
    </row>
    <row r="74" spans="1:7" ht="12.75">
      <c r="A74">
        <v>73</v>
      </c>
      <c r="B74">
        <f t="shared" si="1"/>
        <v>8000</v>
      </c>
      <c r="C74">
        <f>ROUND(ATOMIKA!J74,2)</f>
        <v>0</v>
      </c>
      <c r="D74">
        <f>IF(ATOMIKA!K74=2015,10,IF(ATOMIKA!K74=2014,7,IF(ATOMIKA!K74=2013,5,2)))</f>
        <v>2</v>
      </c>
      <c r="E74">
        <f>IF(ATOMIKA!L74="ΤΡΙΤΕΚΝΙΑ",3,IF(ATOMIKA!L74="ΠΟΛΥΤΕΚΝΙΑ",5,0))</f>
        <v>0</v>
      </c>
      <c r="F74">
        <f>IF(ATOMIKA!M74="NAI",3,0)</f>
        <v>0</v>
      </c>
      <c r="G74">
        <f>IF(ATOMIKA!N74="OXI",0,IF(ATOMIKA!N74="3ΜΗΝΕΣ",2,IF(ATOMIKA!N74="6ΜΗΝΕΣ",3,IF(ATOMIKA!N74="9ΜΗΝΕΣ",4,6))))</f>
        <v>6</v>
      </c>
    </row>
    <row r="75" spans="1:7" ht="12.75">
      <c r="A75">
        <v>74</v>
      </c>
      <c r="B75">
        <f t="shared" si="1"/>
        <v>8000</v>
      </c>
      <c r="C75">
        <f>ROUND(ATOMIKA!J75,2)</f>
        <v>0</v>
      </c>
      <c r="D75">
        <f>IF(ATOMIKA!K75=2015,10,IF(ATOMIKA!K75=2014,7,IF(ATOMIKA!K75=2013,5,2)))</f>
        <v>2</v>
      </c>
      <c r="E75">
        <f>IF(ATOMIKA!L75="ΤΡΙΤΕΚΝΙΑ",3,IF(ATOMIKA!L75="ΠΟΛΥΤΕΚΝΙΑ",5,0))</f>
        <v>0</v>
      </c>
      <c r="F75">
        <f>IF(ATOMIKA!M75="NAI",3,0)</f>
        <v>0</v>
      </c>
      <c r="G75">
        <f>IF(ATOMIKA!N75="OXI",0,IF(ATOMIKA!N75="3ΜΗΝΕΣ",2,IF(ATOMIKA!N75="6ΜΗΝΕΣ",3,IF(ATOMIKA!N75="9ΜΗΝΕΣ",4,6))))</f>
        <v>6</v>
      </c>
    </row>
    <row r="76" spans="1:7" ht="12.75">
      <c r="A76">
        <v>75</v>
      </c>
      <c r="B76">
        <f t="shared" si="1"/>
        <v>8000</v>
      </c>
      <c r="C76">
        <f>ROUND(ATOMIKA!J76,2)</f>
        <v>0</v>
      </c>
      <c r="D76">
        <f>IF(ATOMIKA!K76=2015,10,IF(ATOMIKA!K76=2014,7,IF(ATOMIKA!K76=2013,5,2)))</f>
        <v>2</v>
      </c>
      <c r="E76">
        <f>IF(ATOMIKA!L76="ΤΡΙΤΕΚΝΙΑ",3,IF(ATOMIKA!L76="ΠΟΛΥΤΕΚΝΙΑ",5,0))</f>
        <v>0</v>
      </c>
      <c r="F76">
        <f>IF(ATOMIKA!M76="NAI",3,0)</f>
        <v>0</v>
      </c>
      <c r="G76">
        <f>IF(ATOMIKA!N76="OXI",0,IF(ATOMIKA!N76="3ΜΗΝΕΣ",2,IF(ATOMIKA!N76="6ΜΗΝΕΣ",3,IF(ATOMIKA!N76="9ΜΗΝΕΣ",4,6))))</f>
        <v>6</v>
      </c>
    </row>
    <row r="77" spans="1:7" ht="12.75">
      <c r="A77">
        <v>76</v>
      </c>
      <c r="B77">
        <f t="shared" si="1"/>
        <v>8000</v>
      </c>
      <c r="C77">
        <f>ROUND(ATOMIKA!J77,2)</f>
        <v>0</v>
      </c>
      <c r="D77">
        <f>IF(ATOMIKA!K77=2015,10,IF(ATOMIKA!K77=2014,7,IF(ATOMIKA!K77=2013,5,2)))</f>
        <v>2</v>
      </c>
      <c r="E77">
        <f>IF(ATOMIKA!L77="ΤΡΙΤΕΚΝΙΑ",3,IF(ATOMIKA!L77="ΠΟΛΥΤΕΚΝΙΑ",5,0))</f>
        <v>0</v>
      </c>
      <c r="F77">
        <f>IF(ATOMIKA!M77="NAI",3,0)</f>
        <v>0</v>
      </c>
      <c r="G77">
        <f>IF(ATOMIKA!N77="OXI",0,IF(ATOMIKA!N77="3ΜΗΝΕΣ",2,IF(ATOMIKA!N77="6ΜΗΝΕΣ",3,IF(ATOMIKA!N77="9ΜΗΝΕΣ",4,6))))</f>
        <v>6</v>
      </c>
    </row>
    <row r="78" spans="1:7" ht="12.75">
      <c r="A78">
        <v>77</v>
      </c>
      <c r="B78">
        <f t="shared" si="1"/>
        <v>8000</v>
      </c>
      <c r="C78">
        <f>ROUND(ATOMIKA!J78,2)</f>
        <v>0</v>
      </c>
      <c r="D78">
        <f>IF(ATOMIKA!K78=2015,10,IF(ATOMIKA!K78=2014,7,IF(ATOMIKA!K78=2013,5,2)))</f>
        <v>2</v>
      </c>
      <c r="E78">
        <f>IF(ATOMIKA!L78="ΤΡΙΤΕΚΝΙΑ",3,IF(ATOMIKA!L78="ΠΟΛΥΤΕΚΝΙΑ",5,0))</f>
        <v>0</v>
      </c>
      <c r="F78">
        <f>IF(ATOMIKA!M78="NAI",3,0)</f>
        <v>0</v>
      </c>
      <c r="G78">
        <f>IF(ATOMIKA!N78="OXI",0,IF(ATOMIKA!N78="3ΜΗΝΕΣ",2,IF(ATOMIKA!N78="6ΜΗΝΕΣ",3,IF(ATOMIKA!N78="9ΜΗΝΕΣ",4,6))))</f>
        <v>6</v>
      </c>
    </row>
    <row r="79" spans="1:7" ht="12.75">
      <c r="A79">
        <v>78</v>
      </c>
      <c r="B79">
        <f t="shared" si="1"/>
        <v>8000</v>
      </c>
      <c r="C79">
        <f>ROUND(ATOMIKA!J79,2)</f>
        <v>0</v>
      </c>
      <c r="D79">
        <f>IF(ATOMIKA!K79=2015,10,IF(ATOMIKA!K79=2014,7,IF(ATOMIKA!K79=2013,5,2)))</f>
        <v>2</v>
      </c>
      <c r="E79">
        <f>IF(ATOMIKA!L79="ΤΡΙΤΕΚΝΙΑ",3,IF(ATOMIKA!L79="ΠΟΛΥΤΕΚΝΙΑ",5,0))</f>
        <v>0</v>
      </c>
      <c r="F79">
        <f>IF(ATOMIKA!M79="NAI",3,0)</f>
        <v>0</v>
      </c>
      <c r="G79">
        <f>IF(ATOMIKA!N79="OXI",0,IF(ATOMIKA!N79="3ΜΗΝΕΣ",2,IF(ATOMIKA!N79="6ΜΗΝΕΣ",3,IF(ATOMIKA!N79="9ΜΗΝΕΣ",4,6))))</f>
        <v>6</v>
      </c>
    </row>
    <row r="80" spans="1:7" ht="12.75">
      <c r="A80">
        <v>79</v>
      </c>
      <c r="B80">
        <f t="shared" si="1"/>
        <v>8000</v>
      </c>
      <c r="C80">
        <f>ROUND(ATOMIKA!J80,2)</f>
        <v>0</v>
      </c>
      <c r="D80">
        <f>IF(ATOMIKA!K80=2015,10,IF(ATOMIKA!K80=2014,7,IF(ATOMIKA!K80=2013,5,2)))</f>
        <v>2</v>
      </c>
      <c r="E80">
        <f>IF(ATOMIKA!L80="ΤΡΙΤΕΚΝΙΑ",3,IF(ATOMIKA!L80="ΠΟΛΥΤΕΚΝΙΑ",5,0))</f>
        <v>0</v>
      </c>
      <c r="F80">
        <f>IF(ATOMIKA!M80="NAI",3,0)</f>
        <v>0</v>
      </c>
      <c r="G80">
        <f>IF(ATOMIKA!N80="OXI",0,IF(ATOMIKA!N80="3ΜΗΝΕΣ",2,IF(ATOMIKA!N80="6ΜΗΝΕΣ",3,IF(ATOMIKA!N80="9ΜΗΝΕΣ",4,6))))</f>
        <v>6</v>
      </c>
    </row>
    <row r="81" spans="1:7" ht="12.75">
      <c r="A81">
        <v>80</v>
      </c>
      <c r="B81">
        <f t="shared" si="1"/>
        <v>8000</v>
      </c>
      <c r="C81">
        <f>ROUND(ATOMIKA!J81,2)</f>
        <v>0</v>
      </c>
      <c r="D81">
        <f>IF(ATOMIKA!K81=2015,10,IF(ATOMIKA!K81=2014,7,IF(ATOMIKA!K81=2013,5,2)))</f>
        <v>2</v>
      </c>
      <c r="E81">
        <f>IF(ATOMIKA!L81="ΤΡΙΤΕΚΝΙΑ",3,IF(ATOMIKA!L81="ΠΟΛΥΤΕΚΝΙΑ",5,0))</f>
        <v>0</v>
      </c>
      <c r="F81">
        <f>IF(ATOMIKA!M81="NAI",3,0)</f>
        <v>0</v>
      </c>
      <c r="G81">
        <f>IF(ATOMIKA!N81="OXI",0,IF(ATOMIKA!N81="3ΜΗΝΕΣ",2,IF(ATOMIKA!N81="6ΜΗΝΕΣ",3,IF(ATOMIKA!N81="9ΜΗΝΕΣ",4,6))))</f>
        <v>6</v>
      </c>
    </row>
    <row r="82" spans="1:7" ht="12.75">
      <c r="A82">
        <v>81</v>
      </c>
      <c r="B82">
        <f t="shared" si="1"/>
        <v>8000</v>
      </c>
      <c r="C82">
        <f>ROUND(ATOMIKA!J82,2)</f>
        <v>0</v>
      </c>
      <c r="D82">
        <f>IF(ATOMIKA!K82=2015,10,IF(ATOMIKA!K82=2014,7,IF(ATOMIKA!K82=2013,5,2)))</f>
        <v>2</v>
      </c>
      <c r="E82">
        <f>IF(ATOMIKA!L82="ΤΡΙΤΕΚΝΙΑ",3,IF(ATOMIKA!L82="ΠΟΛΥΤΕΚΝΙΑ",5,0))</f>
        <v>0</v>
      </c>
      <c r="F82">
        <f>IF(ATOMIKA!M82="NAI",3,0)</f>
        <v>0</v>
      </c>
      <c r="G82">
        <f>IF(ATOMIKA!N82="OXI",0,IF(ATOMIKA!N82="3ΜΗΝΕΣ",2,IF(ATOMIKA!N82="6ΜΗΝΕΣ",3,IF(ATOMIKA!N82="9ΜΗΝΕΣ",4,6))))</f>
        <v>6</v>
      </c>
    </row>
    <row r="83" spans="1:7" ht="12.75">
      <c r="A83">
        <v>82</v>
      </c>
      <c r="B83">
        <f t="shared" si="1"/>
        <v>8000</v>
      </c>
      <c r="C83">
        <f>ROUND(ATOMIKA!J83,2)</f>
        <v>0</v>
      </c>
      <c r="D83">
        <f>IF(ATOMIKA!K83=2015,10,IF(ATOMIKA!K83=2014,7,IF(ATOMIKA!K83=2013,5,2)))</f>
        <v>2</v>
      </c>
      <c r="E83">
        <f>IF(ATOMIKA!L83="ΤΡΙΤΕΚΝΙΑ",3,IF(ATOMIKA!L83="ΠΟΛΥΤΕΚΝΙΑ",5,0))</f>
        <v>0</v>
      </c>
      <c r="F83">
        <f>IF(ATOMIKA!M83="NAI",3,0)</f>
        <v>0</v>
      </c>
      <c r="G83">
        <f>IF(ATOMIKA!N83="OXI",0,IF(ATOMIKA!N83="3ΜΗΝΕΣ",2,IF(ATOMIKA!N83="6ΜΗΝΕΣ",3,IF(ATOMIKA!N83="9ΜΗΝΕΣ",4,6))))</f>
        <v>6</v>
      </c>
    </row>
    <row r="84" spans="1:7" ht="12.75">
      <c r="A84">
        <v>83</v>
      </c>
      <c r="B84">
        <f t="shared" si="1"/>
        <v>8000</v>
      </c>
      <c r="C84">
        <f>ROUND(ATOMIKA!J84,2)</f>
        <v>0</v>
      </c>
      <c r="D84">
        <f>IF(ATOMIKA!K84=2015,10,IF(ATOMIKA!K84=2014,7,IF(ATOMIKA!K84=2013,5,2)))</f>
        <v>2</v>
      </c>
      <c r="E84">
        <f>IF(ATOMIKA!L84="ΤΡΙΤΕΚΝΙΑ",3,IF(ATOMIKA!L84="ΠΟΛΥΤΕΚΝΙΑ",5,0))</f>
        <v>0</v>
      </c>
      <c r="F84">
        <f>IF(ATOMIKA!M84="NAI",3,0)</f>
        <v>0</v>
      </c>
      <c r="G84">
        <f>IF(ATOMIKA!N84="OXI",0,IF(ATOMIKA!N84="3ΜΗΝΕΣ",2,IF(ATOMIKA!N84="6ΜΗΝΕΣ",3,IF(ATOMIKA!N84="9ΜΗΝΕΣ",4,6))))</f>
        <v>6</v>
      </c>
    </row>
    <row r="85" spans="1:7" ht="12.75">
      <c r="A85">
        <v>84</v>
      </c>
      <c r="B85">
        <f t="shared" si="1"/>
        <v>8000</v>
      </c>
      <c r="C85">
        <f>ROUND(ATOMIKA!J85,2)</f>
        <v>0</v>
      </c>
      <c r="D85">
        <f>IF(ATOMIKA!K85=2015,10,IF(ATOMIKA!K85=2014,7,IF(ATOMIKA!K85=2013,5,2)))</f>
        <v>2</v>
      </c>
      <c r="E85">
        <f>IF(ATOMIKA!L85="ΤΡΙΤΕΚΝΙΑ",3,IF(ATOMIKA!L85="ΠΟΛΥΤΕΚΝΙΑ",5,0))</f>
        <v>0</v>
      </c>
      <c r="F85">
        <f>IF(ATOMIKA!M85="NAI",3,0)</f>
        <v>0</v>
      </c>
      <c r="G85">
        <f>IF(ATOMIKA!N85="OXI",0,IF(ATOMIKA!N85="3ΜΗΝΕΣ",2,IF(ATOMIKA!N85="6ΜΗΝΕΣ",3,IF(ATOMIKA!N85="9ΜΗΝΕΣ",4,6))))</f>
        <v>6</v>
      </c>
    </row>
    <row r="86" spans="1:7" ht="12.75">
      <c r="A86">
        <v>85</v>
      </c>
      <c r="B86">
        <f t="shared" si="1"/>
        <v>8000</v>
      </c>
      <c r="C86">
        <f>ROUND(ATOMIKA!J86,2)</f>
        <v>0</v>
      </c>
      <c r="D86">
        <f>IF(ATOMIKA!K86=2015,10,IF(ATOMIKA!K86=2014,7,IF(ATOMIKA!K86=2013,5,2)))</f>
        <v>2</v>
      </c>
      <c r="E86">
        <f>IF(ATOMIKA!L86="ΤΡΙΤΕΚΝΙΑ",3,IF(ATOMIKA!L86="ΠΟΛΥΤΕΚΝΙΑ",5,0))</f>
        <v>0</v>
      </c>
      <c r="F86">
        <f>IF(ATOMIKA!M86="NAI",3,0)</f>
        <v>0</v>
      </c>
      <c r="G86">
        <f>IF(ATOMIKA!N86="OXI",0,IF(ATOMIKA!N86="3ΜΗΝΕΣ",2,IF(ATOMIKA!N86="6ΜΗΝΕΣ",3,IF(ATOMIKA!N86="9ΜΗΝΕΣ",4,6))))</f>
        <v>6</v>
      </c>
    </row>
    <row r="87" spans="1:7" ht="12.75">
      <c r="A87">
        <v>86</v>
      </c>
      <c r="B87">
        <f t="shared" si="1"/>
        <v>8000</v>
      </c>
      <c r="C87">
        <f>ROUND(ATOMIKA!J87,2)</f>
        <v>0</v>
      </c>
      <c r="D87">
        <f>IF(ATOMIKA!K87=2015,10,IF(ATOMIKA!K87=2014,7,IF(ATOMIKA!K87=2013,5,2)))</f>
        <v>2</v>
      </c>
      <c r="E87">
        <f>IF(ATOMIKA!L87="ΤΡΙΤΕΚΝΙΑ",3,IF(ATOMIKA!L87="ΠΟΛΥΤΕΚΝΙΑ",5,0))</f>
        <v>0</v>
      </c>
      <c r="F87">
        <f>IF(ATOMIKA!M87="NAI",3,0)</f>
        <v>0</v>
      </c>
      <c r="G87">
        <f>IF(ATOMIKA!N87="OXI",0,IF(ATOMIKA!N87="3ΜΗΝΕΣ",2,IF(ATOMIKA!N87="6ΜΗΝΕΣ",3,IF(ATOMIKA!N87="9ΜΗΝΕΣ",4,6))))</f>
        <v>6</v>
      </c>
    </row>
    <row r="88" spans="1:7" ht="12.75">
      <c r="A88">
        <v>87</v>
      </c>
      <c r="B88">
        <f t="shared" si="1"/>
        <v>8000</v>
      </c>
      <c r="C88">
        <f>ROUND(ATOMIKA!J88,2)</f>
        <v>0</v>
      </c>
      <c r="D88">
        <f>IF(ATOMIKA!K88=2015,10,IF(ATOMIKA!K88=2014,7,IF(ATOMIKA!K88=2013,5,2)))</f>
        <v>2</v>
      </c>
      <c r="E88">
        <f>IF(ATOMIKA!L88="ΤΡΙΤΕΚΝΙΑ",3,IF(ATOMIKA!L88="ΠΟΛΥΤΕΚΝΙΑ",5,0))</f>
        <v>0</v>
      </c>
      <c r="F88">
        <f>IF(ATOMIKA!M88="NAI",3,0)</f>
        <v>0</v>
      </c>
      <c r="G88">
        <f>IF(ATOMIKA!N88="OXI",0,IF(ATOMIKA!N88="3ΜΗΝΕΣ",2,IF(ATOMIKA!N88="6ΜΗΝΕΣ",3,IF(ATOMIKA!N88="9ΜΗΝΕΣ",4,6))))</f>
        <v>6</v>
      </c>
    </row>
    <row r="89" spans="1:7" ht="12.75">
      <c r="A89">
        <v>88</v>
      </c>
      <c r="B89">
        <f t="shared" si="1"/>
        <v>8000</v>
      </c>
      <c r="C89">
        <f>ROUND(ATOMIKA!J89,2)</f>
        <v>0</v>
      </c>
      <c r="D89">
        <f>IF(ATOMIKA!K89=2015,10,IF(ATOMIKA!K89=2014,7,IF(ATOMIKA!K89=2013,5,2)))</f>
        <v>2</v>
      </c>
      <c r="E89">
        <f>IF(ATOMIKA!L89="ΤΡΙΤΕΚΝΙΑ",3,IF(ATOMIKA!L89="ΠΟΛΥΤΕΚΝΙΑ",5,0))</f>
        <v>0</v>
      </c>
      <c r="F89">
        <f>IF(ATOMIKA!M89="NAI",3,0)</f>
        <v>0</v>
      </c>
      <c r="G89">
        <f>IF(ATOMIKA!N89="OXI",0,IF(ATOMIKA!N89="3ΜΗΝΕΣ",2,IF(ATOMIKA!N89="6ΜΗΝΕΣ",3,IF(ATOMIKA!N89="9ΜΗΝΕΣ",4,6))))</f>
        <v>6</v>
      </c>
    </row>
    <row r="90" spans="1:7" ht="12.75">
      <c r="A90">
        <v>89</v>
      </c>
      <c r="B90">
        <f t="shared" si="1"/>
        <v>8000</v>
      </c>
      <c r="C90">
        <f>ROUND(ATOMIKA!J90,2)</f>
        <v>0</v>
      </c>
      <c r="D90">
        <f>IF(ATOMIKA!K90=2015,10,IF(ATOMIKA!K90=2014,7,IF(ATOMIKA!K90=2013,5,2)))</f>
        <v>2</v>
      </c>
      <c r="E90">
        <f>IF(ATOMIKA!L90="ΤΡΙΤΕΚΝΙΑ",3,IF(ATOMIKA!L90="ΠΟΛΥΤΕΚΝΙΑ",5,0))</f>
        <v>0</v>
      </c>
      <c r="F90">
        <f>IF(ATOMIKA!M90="NAI",3,0)</f>
        <v>0</v>
      </c>
      <c r="G90">
        <f>IF(ATOMIKA!N90="OXI",0,IF(ATOMIKA!N90="3ΜΗΝΕΣ",2,IF(ATOMIKA!N90="6ΜΗΝΕΣ",3,IF(ATOMIKA!N90="9ΜΗΝΕΣ",4,6))))</f>
        <v>6</v>
      </c>
    </row>
    <row r="91" spans="1:7" ht="12.75">
      <c r="A91">
        <v>90</v>
      </c>
      <c r="B91">
        <f t="shared" si="1"/>
        <v>8000</v>
      </c>
      <c r="C91">
        <f>ROUND(ATOMIKA!J91,2)</f>
        <v>0</v>
      </c>
      <c r="D91">
        <f>IF(ATOMIKA!K91=2015,10,IF(ATOMIKA!K91=2014,7,IF(ATOMIKA!K91=2013,5,2)))</f>
        <v>2</v>
      </c>
      <c r="E91">
        <f>IF(ATOMIKA!L91="ΤΡΙΤΕΚΝΙΑ",3,IF(ATOMIKA!L91="ΠΟΛΥΤΕΚΝΙΑ",5,0))</f>
        <v>0</v>
      </c>
      <c r="F91">
        <f>IF(ATOMIKA!M91="NAI",3,0)</f>
        <v>0</v>
      </c>
      <c r="G91">
        <f>IF(ATOMIKA!N91="OXI",0,IF(ATOMIKA!N91="3ΜΗΝΕΣ",2,IF(ATOMIKA!N91="6ΜΗΝΕΣ",3,IF(ATOMIKA!N91="9ΜΗΝΕΣ",4,6))))</f>
        <v>6</v>
      </c>
    </row>
    <row r="92" spans="1:7" ht="12.75">
      <c r="A92">
        <v>91</v>
      </c>
      <c r="B92">
        <f t="shared" si="1"/>
        <v>8000</v>
      </c>
      <c r="C92">
        <f>ROUND(ATOMIKA!J92,2)</f>
        <v>0</v>
      </c>
      <c r="D92">
        <f>IF(ATOMIKA!K92=2015,10,IF(ATOMIKA!K92=2014,7,IF(ATOMIKA!K92=2013,5,2)))</f>
        <v>2</v>
      </c>
      <c r="E92">
        <f>IF(ATOMIKA!L92="ΤΡΙΤΕΚΝΙΑ",3,IF(ATOMIKA!L92="ΠΟΛΥΤΕΚΝΙΑ",5,0))</f>
        <v>0</v>
      </c>
      <c r="F92">
        <f>IF(ATOMIKA!M92="NAI",3,0)</f>
        <v>0</v>
      </c>
      <c r="G92">
        <f>IF(ATOMIKA!N92="OXI",0,IF(ATOMIKA!N92="3ΜΗΝΕΣ",2,IF(ATOMIKA!N92="6ΜΗΝΕΣ",3,IF(ATOMIKA!N92="9ΜΗΝΕΣ",4,6))))</f>
        <v>6</v>
      </c>
    </row>
    <row r="93" spans="1:7" ht="12.75">
      <c r="A93">
        <v>92</v>
      </c>
      <c r="B93">
        <f t="shared" si="1"/>
        <v>8000</v>
      </c>
      <c r="C93">
        <f>ROUND(ATOMIKA!J93,2)</f>
        <v>0</v>
      </c>
      <c r="D93">
        <f>IF(ATOMIKA!K93=2015,10,IF(ATOMIKA!K93=2014,7,IF(ATOMIKA!K93=2013,5,2)))</f>
        <v>2</v>
      </c>
      <c r="E93">
        <f>IF(ATOMIKA!L93="ΤΡΙΤΕΚΝΙΑ",3,IF(ATOMIKA!L93="ΠΟΛΥΤΕΚΝΙΑ",5,0))</f>
        <v>0</v>
      </c>
      <c r="F93">
        <f>IF(ATOMIKA!M93="NAI",3,0)</f>
        <v>0</v>
      </c>
      <c r="G93">
        <f>IF(ATOMIKA!N93="OXI",0,IF(ATOMIKA!N93="3ΜΗΝΕΣ",2,IF(ATOMIKA!N93="6ΜΗΝΕΣ",3,IF(ATOMIKA!N93="9ΜΗΝΕΣ",4,6))))</f>
        <v>6</v>
      </c>
    </row>
    <row r="94" spans="1:7" ht="12.75">
      <c r="A94">
        <v>93</v>
      </c>
      <c r="B94">
        <f t="shared" si="1"/>
        <v>8000</v>
      </c>
      <c r="C94">
        <f>ROUND(ATOMIKA!J94,2)</f>
        <v>0</v>
      </c>
      <c r="D94">
        <f>IF(ATOMIKA!K94=2015,10,IF(ATOMIKA!K94=2014,7,IF(ATOMIKA!K94=2013,5,2)))</f>
        <v>2</v>
      </c>
      <c r="E94">
        <f>IF(ATOMIKA!L94="ΤΡΙΤΕΚΝΙΑ",3,IF(ATOMIKA!L94="ΠΟΛΥΤΕΚΝΙΑ",5,0))</f>
        <v>0</v>
      </c>
      <c r="F94">
        <f>IF(ATOMIKA!M94="NAI",3,0)</f>
        <v>0</v>
      </c>
      <c r="G94">
        <f>IF(ATOMIKA!N94="OXI",0,IF(ATOMIKA!N94="3ΜΗΝΕΣ",2,IF(ATOMIKA!N94="6ΜΗΝΕΣ",3,IF(ATOMIKA!N94="9ΜΗΝΕΣ",4,6))))</f>
        <v>6</v>
      </c>
    </row>
    <row r="95" spans="1:7" ht="12.75">
      <c r="A95">
        <v>94</v>
      </c>
      <c r="B95">
        <f t="shared" si="1"/>
        <v>8000</v>
      </c>
      <c r="C95">
        <f>ROUND(ATOMIKA!J95,2)</f>
        <v>0</v>
      </c>
      <c r="D95">
        <f>IF(ATOMIKA!K95=2015,10,IF(ATOMIKA!K95=2014,7,IF(ATOMIKA!K95=2013,5,2)))</f>
        <v>2</v>
      </c>
      <c r="E95">
        <f>IF(ATOMIKA!L95="ΤΡΙΤΕΚΝΙΑ",3,IF(ATOMIKA!L95="ΠΟΛΥΤΕΚΝΙΑ",5,0))</f>
        <v>0</v>
      </c>
      <c r="F95">
        <f>IF(ATOMIKA!M95="NAI",3,0)</f>
        <v>0</v>
      </c>
      <c r="G95">
        <f>IF(ATOMIKA!N95="OXI",0,IF(ATOMIKA!N95="3ΜΗΝΕΣ",2,IF(ATOMIKA!N95="6ΜΗΝΕΣ",3,IF(ATOMIKA!N95="9ΜΗΝΕΣ",4,6))))</f>
        <v>6</v>
      </c>
    </row>
    <row r="96" spans="1:7" ht="12.75">
      <c r="A96">
        <v>95</v>
      </c>
      <c r="B96">
        <f t="shared" si="1"/>
        <v>8000</v>
      </c>
      <c r="C96">
        <f>ROUND(ATOMIKA!J96,2)</f>
        <v>0</v>
      </c>
      <c r="D96">
        <f>IF(ATOMIKA!K96=2015,10,IF(ATOMIKA!K96=2014,7,IF(ATOMIKA!K96=2013,5,2)))</f>
        <v>2</v>
      </c>
      <c r="E96">
        <f>IF(ATOMIKA!L96="ΤΡΙΤΕΚΝΙΑ",3,IF(ATOMIKA!L96="ΠΟΛΥΤΕΚΝΙΑ",5,0))</f>
        <v>0</v>
      </c>
      <c r="F96">
        <f>IF(ATOMIKA!M96="NAI",3,0)</f>
        <v>0</v>
      </c>
      <c r="G96">
        <f>IF(ATOMIKA!N96="OXI",0,IF(ATOMIKA!N96="3ΜΗΝΕΣ",2,IF(ATOMIKA!N96="6ΜΗΝΕΣ",3,IF(ATOMIKA!N96="9ΜΗΝΕΣ",4,6))))</f>
        <v>6</v>
      </c>
    </row>
    <row r="97" spans="1:7" ht="12.75">
      <c r="A97">
        <v>96</v>
      </c>
      <c r="B97">
        <f t="shared" si="1"/>
        <v>8000</v>
      </c>
      <c r="C97">
        <f>ROUND(ATOMIKA!J97,2)</f>
        <v>0</v>
      </c>
      <c r="D97">
        <f>IF(ATOMIKA!K97=2015,10,IF(ATOMIKA!K97=2014,7,IF(ATOMIKA!K97=2013,5,2)))</f>
        <v>2</v>
      </c>
      <c r="E97">
        <f>IF(ATOMIKA!L97="ΤΡΙΤΕΚΝΙΑ",3,IF(ATOMIKA!L97="ΠΟΛΥΤΕΚΝΙΑ",5,0))</f>
        <v>0</v>
      </c>
      <c r="F97">
        <f>IF(ATOMIKA!M97="NAI",3,0)</f>
        <v>0</v>
      </c>
      <c r="G97">
        <f>IF(ATOMIKA!N97="OXI",0,IF(ATOMIKA!N97="3ΜΗΝΕΣ",2,IF(ATOMIKA!N97="6ΜΗΝΕΣ",3,IF(ATOMIKA!N97="9ΜΗΝΕΣ",4,6))))</f>
        <v>6</v>
      </c>
    </row>
    <row r="98" spans="1:7" ht="12.75">
      <c r="A98">
        <v>97</v>
      </c>
      <c r="B98">
        <f t="shared" si="1"/>
        <v>8000</v>
      </c>
      <c r="C98">
        <f>ROUND(ATOMIKA!J98,2)</f>
        <v>0</v>
      </c>
      <c r="D98">
        <f>IF(ATOMIKA!K98=2015,10,IF(ATOMIKA!K98=2014,7,IF(ATOMIKA!K98=2013,5,2)))</f>
        <v>2</v>
      </c>
      <c r="E98">
        <f>IF(ATOMIKA!L98="ΤΡΙΤΕΚΝΙΑ",3,IF(ATOMIKA!L98="ΠΟΛΥΤΕΚΝΙΑ",5,0))</f>
        <v>0</v>
      </c>
      <c r="F98">
        <f>IF(ATOMIKA!M98="NAI",3,0)</f>
        <v>0</v>
      </c>
      <c r="G98">
        <f>IF(ATOMIKA!N98="OXI",0,IF(ATOMIKA!N98="3ΜΗΝΕΣ",2,IF(ATOMIKA!N98="6ΜΗΝΕΣ",3,IF(ATOMIKA!N98="9ΜΗΝΕΣ",4,6))))</f>
        <v>6</v>
      </c>
    </row>
    <row r="99" spans="1:7" ht="12.75">
      <c r="A99">
        <v>98</v>
      </c>
      <c r="B99">
        <f t="shared" si="1"/>
        <v>8000</v>
      </c>
      <c r="C99">
        <f>ROUND(ATOMIKA!J99,2)</f>
        <v>0</v>
      </c>
      <c r="D99">
        <f>IF(ATOMIKA!K99=2015,10,IF(ATOMIKA!K99=2014,7,IF(ATOMIKA!K99=2013,5,2)))</f>
        <v>2</v>
      </c>
      <c r="E99">
        <f>IF(ATOMIKA!L99="ΤΡΙΤΕΚΝΙΑ",3,IF(ATOMIKA!L99="ΠΟΛΥΤΕΚΝΙΑ",5,0))</f>
        <v>0</v>
      </c>
      <c r="F99">
        <f>IF(ATOMIKA!M99="NAI",3,0)</f>
        <v>0</v>
      </c>
      <c r="G99">
        <f>IF(ATOMIKA!N99="OXI",0,IF(ATOMIKA!N99="3ΜΗΝΕΣ",2,IF(ATOMIKA!N99="6ΜΗΝΕΣ",3,IF(ATOMIKA!N99="9ΜΗΝΕΣ",4,6))))</f>
        <v>6</v>
      </c>
    </row>
    <row r="100" spans="1:7" ht="12.75">
      <c r="A100">
        <v>99</v>
      </c>
      <c r="B100">
        <f t="shared" si="1"/>
        <v>8000</v>
      </c>
      <c r="C100">
        <f>ROUND(ATOMIKA!J100,2)</f>
        <v>0</v>
      </c>
      <c r="D100">
        <f>IF(ATOMIKA!K100=2015,10,IF(ATOMIKA!K100=2014,7,IF(ATOMIKA!K100=2013,5,2)))</f>
        <v>2</v>
      </c>
      <c r="E100">
        <f>IF(ATOMIKA!L100="ΤΡΙΤΕΚΝΙΑ",3,IF(ATOMIKA!L100="ΠΟΛΥΤΕΚΝΙΑ",5,0))</f>
        <v>0</v>
      </c>
      <c r="F100">
        <f>IF(ATOMIKA!M100="NAI",3,0)</f>
        <v>0</v>
      </c>
      <c r="G100">
        <f>IF(ATOMIKA!N100="OXI",0,IF(ATOMIKA!N100="3ΜΗΝΕΣ",2,IF(ATOMIKA!N100="6ΜΗΝΕΣ",3,IF(ATOMIKA!N100="9ΜΗΝΕΣ",4,6))))</f>
        <v>6</v>
      </c>
    </row>
    <row r="101" spans="1:7" ht="12.75">
      <c r="A101">
        <v>100</v>
      </c>
      <c r="B101">
        <f t="shared" si="1"/>
        <v>8000</v>
      </c>
      <c r="C101">
        <f>ROUND(ATOMIKA!J101,2)</f>
        <v>0</v>
      </c>
      <c r="D101">
        <f>IF(ATOMIKA!K101=2015,10,IF(ATOMIKA!K101=2014,7,IF(ATOMIKA!K101=2013,5,2)))</f>
        <v>2</v>
      </c>
      <c r="E101">
        <f>IF(ATOMIKA!L101="ΤΡΙΤΕΚΝΙΑ",3,IF(ATOMIKA!L101="ΠΟΛΥΤΕΚΝΙΑ",5,0))</f>
        <v>0</v>
      </c>
      <c r="F101">
        <f>IF(ATOMIKA!M101="NAI",3,0)</f>
        <v>0</v>
      </c>
      <c r="G101">
        <f>IF(ATOMIKA!N101="OXI",0,IF(ATOMIKA!N101="3ΜΗΝΕΣ",2,IF(ATOMIKA!N101="6ΜΗΝΕΣ",3,IF(ATOMIKA!N101="9ΜΗΝΕΣ",4,6))))</f>
        <v>6</v>
      </c>
    </row>
    <row r="102" spans="1:7" ht="12.75">
      <c r="A102">
        <v>101</v>
      </c>
      <c r="B102">
        <f t="shared" si="1"/>
        <v>8000</v>
      </c>
      <c r="C102">
        <f>ROUND(ATOMIKA!J102,2)</f>
        <v>0</v>
      </c>
      <c r="D102">
        <f>IF(ATOMIKA!K102=2015,10,IF(ATOMIKA!K102=2014,7,IF(ATOMIKA!K102=2013,5,2)))</f>
        <v>2</v>
      </c>
      <c r="E102">
        <f>IF(ATOMIKA!L102="ΤΡΙΤΕΚΝΙΑ",3,IF(ATOMIKA!L102="ΠΟΛΥΤΕΚΝΙΑ",5,0))</f>
        <v>0</v>
      </c>
      <c r="F102">
        <f>IF(ATOMIKA!M102="NAI",3,0)</f>
        <v>0</v>
      </c>
      <c r="G102">
        <f>IF(ATOMIKA!N102="OXI",0,IF(ATOMIKA!N102="3ΜΗΝΕΣ",2,IF(ATOMIKA!N102="6ΜΗΝΕΣ",3,IF(ATOMIKA!N102="9ΜΗΝΕΣ",4,6))))</f>
        <v>6</v>
      </c>
    </row>
    <row r="103" spans="1:7" ht="12.75">
      <c r="A103">
        <v>102</v>
      </c>
      <c r="B103">
        <f t="shared" si="1"/>
        <v>8000</v>
      </c>
      <c r="C103">
        <f>ROUND(ATOMIKA!J103,2)</f>
        <v>0</v>
      </c>
      <c r="D103">
        <f>IF(ATOMIKA!K103=2015,10,IF(ATOMIKA!K103=2014,7,IF(ATOMIKA!K103=2013,5,2)))</f>
        <v>2</v>
      </c>
      <c r="E103">
        <f>IF(ATOMIKA!L103="ΤΡΙΤΕΚΝΙΑ",3,IF(ATOMIKA!L103="ΠΟΛΥΤΕΚΝΙΑ",5,0))</f>
        <v>0</v>
      </c>
      <c r="F103">
        <f>IF(ATOMIKA!M103="NAI",3,0)</f>
        <v>0</v>
      </c>
      <c r="G103">
        <f>IF(ATOMIKA!N103="OXI",0,IF(ATOMIKA!N103="3ΜΗΝΕΣ",2,IF(ATOMIKA!N103="6ΜΗΝΕΣ",3,IF(ATOMIKA!N103="9ΜΗΝΕΣ",4,6))))</f>
        <v>6</v>
      </c>
    </row>
    <row r="104" spans="1:7" ht="12.75">
      <c r="A104">
        <v>103</v>
      </c>
      <c r="B104">
        <f t="shared" si="1"/>
        <v>8000</v>
      </c>
      <c r="C104">
        <f>ROUND(ATOMIKA!J104,2)</f>
        <v>0</v>
      </c>
      <c r="D104">
        <f>IF(ATOMIKA!K104=2015,10,IF(ATOMIKA!K104=2014,7,IF(ATOMIKA!K104=2013,5,2)))</f>
        <v>2</v>
      </c>
      <c r="E104">
        <f>IF(ATOMIKA!L104="ΤΡΙΤΕΚΝΙΑ",3,IF(ATOMIKA!L104="ΠΟΛΥΤΕΚΝΙΑ",5,0))</f>
        <v>0</v>
      </c>
      <c r="F104">
        <f>IF(ATOMIKA!M104="NAI",3,0)</f>
        <v>0</v>
      </c>
      <c r="G104">
        <f>IF(ATOMIKA!N104="OXI",0,IF(ATOMIKA!N104="3ΜΗΝΕΣ",2,IF(ATOMIKA!N104="6ΜΗΝΕΣ",3,IF(ATOMIKA!N104="9ΜΗΝΕΣ",4,6))))</f>
        <v>6</v>
      </c>
    </row>
    <row r="105" spans="1:7" ht="12.75">
      <c r="A105">
        <v>104</v>
      </c>
      <c r="B105">
        <f t="shared" si="1"/>
        <v>8000</v>
      </c>
      <c r="C105">
        <f>ROUND(ATOMIKA!J105,2)</f>
        <v>0</v>
      </c>
      <c r="D105">
        <f>IF(ATOMIKA!K105=2015,10,IF(ATOMIKA!K105=2014,7,IF(ATOMIKA!K105=2013,5,2)))</f>
        <v>2</v>
      </c>
      <c r="E105">
        <f>IF(ATOMIKA!L105="ΤΡΙΤΕΚΝΙΑ",3,IF(ATOMIKA!L105="ΠΟΛΥΤΕΚΝΙΑ",5,0))</f>
        <v>0</v>
      </c>
      <c r="F105">
        <f>IF(ATOMIKA!M105="NAI",3,0)</f>
        <v>0</v>
      </c>
      <c r="G105">
        <f>IF(ATOMIKA!N105="OXI",0,IF(ATOMIKA!N105="3ΜΗΝΕΣ",2,IF(ATOMIKA!N105="6ΜΗΝΕΣ",3,IF(ATOMIKA!N105="9ΜΗΝΕΣ",4,6))))</f>
        <v>6</v>
      </c>
    </row>
    <row r="106" spans="1:7" ht="12.75">
      <c r="A106">
        <v>105</v>
      </c>
      <c r="B106">
        <f t="shared" si="1"/>
        <v>8000</v>
      </c>
      <c r="C106">
        <f>ROUND(ATOMIKA!J106,2)</f>
        <v>0</v>
      </c>
      <c r="D106">
        <f>IF(ATOMIKA!K106=2015,10,IF(ATOMIKA!K106=2014,7,IF(ATOMIKA!K106=2013,5,2)))</f>
        <v>2</v>
      </c>
      <c r="E106">
        <f>IF(ATOMIKA!L106="ΤΡΙΤΕΚΝΙΑ",3,IF(ATOMIKA!L106="ΠΟΛΥΤΕΚΝΙΑ",5,0))</f>
        <v>0</v>
      </c>
      <c r="F106">
        <f>IF(ATOMIKA!M106="NAI",3,0)</f>
        <v>0</v>
      </c>
      <c r="G106">
        <f>IF(ATOMIKA!N106="OXI",0,IF(ATOMIKA!N106="3ΜΗΝΕΣ",2,IF(ATOMIKA!N106="6ΜΗΝΕΣ",3,IF(ATOMIKA!N106="9ΜΗΝΕΣ",4,6))))</f>
        <v>6</v>
      </c>
    </row>
    <row r="107" spans="1:7" ht="12.75">
      <c r="A107">
        <v>106</v>
      </c>
      <c r="B107">
        <f t="shared" si="1"/>
        <v>8000</v>
      </c>
      <c r="C107">
        <f>ROUND(ATOMIKA!J107,2)</f>
        <v>0</v>
      </c>
      <c r="D107">
        <f>IF(ATOMIKA!K107=2015,10,IF(ATOMIKA!K107=2014,7,IF(ATOMIKA!K107=2013,5,2)))</f>
        <v>2</v>
      </c>
      <c r="E107">
        <f>IF(ATOMIKA!L107="ΤΡΙΤΕΚΝΙΑ",3,IF(ATOMIKA!L107="ΠΟΛΥΤΕΚΝΙΑ",5,0))</f>
        <v>0</v>
      </c>
      <c r="F107">
        <f>IF(ATOMIKA!M107="NAI",3,0)</f>
        <v>0</v>
      </c>
      <c r="G107">
        <f>IF(ATOMIKA!N107="OXI",0,IF(ATOMIKA!N107="3ΜΗΝΕΣ",2,IF(ATOMIKA!N107="6ΜΗΝΕΣ",3,IF(ATOMIKA!N107="9ΜΗΝΕΣ",4,6))))</f>
        <v>6</v>
      </c>
    </row>
    <row r="108" spans="1:7" ht="12.75">
      <c r="A108">
        <v>107</v>
      </c>
      <c r="B108">
        <f t="shared" si="1"/>
        <v>8000</v>
      </c>
      <c r="C108">
        <f>ROUND(ATOMIKA!J108,2)</f>
        <v>0</v>
      </c>
      <c r="D108">
        <f>IF(ATOMIKA!K108=2015,10,IF(ATOMIKA!K108=2014,7,IF(ATOMIKA!K108=2013,5,2)))</f>
        <v>2</v>
      </c>
      <c r="E108">
        <f>IF(ATOMIKA!L108="ΤΡΙΤΕΚΝΙΑ",3,IF(ATOMIKA!L108="ΠΟΛΥΤΕΚΝΙΑ",5,0))</f>
        <v>0</v>
      </c>
      <c r="F108">
        <f>IF(ATOMIKA!M108="NAI",3,0)</f>
        <v>0</v>
      </c>
      <c r="G108">
        <f>IF(ATOMIKA!N108="OXI",0,IF(ATOMIKA!N108="3ΜΗΝΕΣ",2,IF(ATOMIKA!N108="6ΜΗΝΕΣ",3,IF(ATOMIKA!N108="9ΜΗΝΕΣ",4,6))))</f>
        <v>6</v>
      </c>
    </row>
    <row r="109" spans="1:7" ht="12.75">
      <c r="A109">
        <v>108</v>
      </c>
      <c r="B109">
        <f t="shared" si="1"/>
        <v>8000</v>
      </c>
      <c r="C109">
        <f>ROUND(ATOMIKA!J109,2)</f>
        <v>0</v>
      </c>
      <c r="D109">
        <f>IF(ATOMIKA!K109=2015,10,IF(ATOMIKA!K109=2014,7,IF(ATOMIKA!K109=2013,5,2)))</f>
        <v>2</v>
      </c>
      <c r="E109">
        <f>IF(ATOMIKA!L109="ΤΡΙΤΕΚΝΙΑ",3,IF(ATOMIKA!L109="ΠΟΛΥΤΕΚΝΙΑ",5,0))</f>
        <v>0</v>
      </c>
      <c r="F109">
        <f>IF(ATOMIKA!M109="NAI",3,0)</f>
        <v>0</v>
      </c>
      <c r="G109">
        <f>IF(ATOMIKA!N109="OXI",0,IF(ATOMIKA!N109="3ΜΗΝΕΣ",2,IF(ATOMIKA!N109="6ΜΗΝΕΣ",3,IF(ATOMIKA!N109="9ΜΗΝΕΣ",4,6))))</f>
        <v>6</v>
      </c>
    </row>
    <row r="110" spans="1:7" ht="12.75">
      <c r="A110">
        <v>109</v>
      </c>
      <c r="B110">
        <f t="shared" si="1"/>
        <v>8000</v>
      </c>
      <c r="C110">
        <f>ROUND(ATOMIKA!J110,2)</f>
        <v>0</v>
      </c>
      <c r="D110">
        <f>IF(ATOMIKA!K110=2015,10,IF(ATOMIKA!K110=2014,7,IF(ATOMIKA!K110=2013,5,2)))</f>
        <v>2</v>
      </c>
      <c r="E110">
        <f>IF(ATOMIKA!L110="ΤΡΙΤΕΚΝΙΑ",3,IF(ATOMIKA!L110="ΠΟΛΥΤΕΚΝΙΑ",5,0))</f>
        <v>0</v>
      </c>
      <c r="F110">
        <f>IF(ATOMIKA!M110="NAI",3,0)</f>
        <v>0</v>
      </c>
      <c r="G110">
        <f>IF(ATOMIKA!N110="OXI",0,IF(ATOMIKA!N110="3ΜΗΝΕΣ",2,IF(ATOMIKA!N110="6ΜΗΝΕΣ",3,IF(ATOMIKA!N110="9ΜΗΝΕΣ",4,6))))</f>
        <v>6</v>
      </c>
    </row>
    <row r="111" spans="1:7" ht="12.75">
      <c r="A111">
        <v>110</v>
      </c>
      <c r="B111">
        <f t="shared" si="1"/>
        <v>8000</v>
      </c>
      <c r="C111">
        <f>ROUND(ATOMIKA!J111,2)</f>
        <v>0</v>
      </c>
      <c r="D111">
        <f>IF(ATOMIKA!K111=2015,10,IF(ATOMIKA!K111=2014,7,IF(ATOMIKA!K111=2013,5,2)))</f>
        <v>2</v>
      </c>
      <c r="E111">
        <f>IF(ATOMIKA!L111="ΤΡΙΤΕΚΝΙΑ",3,IF(ATOMIKA!L111="ΠΟΛΥΤΕΚΝΙΑ",5,0))</f>
        <v>0</v>
      </c>
      <c r="F111">
        <f>IF(ATOMIKA!M111="NAI",3,0)</f>
        <v>0</v>
      </c>
      <c r="G111">
        <f>IF(ATOMIKA!N111="OXI",0,IF(ATOMIKA!N111="3ΜΗΝΕΣ",2,IF(ATOMIKA!N111="6ΜΗΝΕΣ",3,IF(ATOMIKA!N111="9ΜΗΝΕΣ",4,6))))</f>
        <v>6</v>
      </c>
    </row>
    <row r="112" spans="1:7" ht="12.75">
      <c r="A112">
        <v>111</v>
      </c>
      <c r="B112">
        <f t="shared" si="1"/>
        <v>8000</v>
      </c>
      <c r="C112">
        <f>ROUND(ATOMIKA!J112,2)</f>
        <v>0</v>
      </c>
      <c r="D112">
        <f>IF(ATOMIKA!K112=2015,10,IF(ATOMIKA!K112=2014,7,IF(ATOMIKA!K112=2013,5,2)))</f>
        <v>2</v>
      </c>
      <c r="E112">
        <f>IF(ATOMIKA!L112="ΤΡΙΤΕΚΝΙΑ",3,IF(ATOMIKA!L112="ΠΟΛΥΤΕΚΝΙΑ",5,0))</f>
        <v>0</v>
      </c>
      <c r="F112">
        <f>IF(ATOMIKA!M112="NAI",3,0)</f>
        <v>0</v>
      </c>
      <c r="G112">
        <f>IF(ATOMIKA!N112="OXI",0,IF(ATOMIKA!N112="3ΜΗΝΕΣ",2,IF(ATOMIKA!N112="6ΜΗΝΕΣ",3,IF(ATOMIKA!N112="9ΜΗΝΕΣ",4,6))))</f>
        <v>6</v>
      </c>
    </row>
    <row r="113" spans="1:7" ht="12.75">
      <c r="A113">
        <v>112</v>
      </c>
      <c r="B113">
        <f t="shared" si="1"/>
        <v>8000</v>
      </c>
      <c r="C113">
        <f>ROUND(ATOMIKA!J113,2)</f>
        <v>0</v>
      </c>
      <c r="D113">
        <f>IF(ATOMIKA!K113=2015,10,IF(ATOMIKA!K113=2014,7,IF(ATOMIKA!K113=2013,5,2)))</f>
        <v>2</v>
      </c>
      <c r="E113">
        <f>IF(ATOMIKA!L113="ΤΡΙΤΕΚΝΙΑ",3,IF(ATOMIKA!L113="ΠΟΛΥΤΕΚΝΙΑ",5,0))</f>
        <v>0</v>
      </c>
      <c r="F113">
        <f>IF(ATOMIKA!M113="NAI",3,0)</f>
        <v>0</v>
      </c>
      <c r="G113">
        <f>IF(ATOMIKA!N113="OXI",0,IF(ATOMIKA!N113="3ΜΗΝΕΣ",2,IF(ATOMIKA!N113="6ΜΗΝΕΣ",3,IF(ATOMIKA!N113="9ΜΗΝΕΣ",4,6))))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gpap</dc:creator>
  <cp:keywords/>
  <dc:description/>
  <cp:lastModifiedBy>AM01915</cp:lastModifiedBy>
  <cp:lastPrinted>2015-09-28T08:54:39Z</cp:lastPrinted>
  <dcterms:created xsi:type="dcterms:W3CDTF">2015-09-13T18:55:35Z</dcterms:created>
  <dcterms:modified xsi:type="dcterms:W3CDTF">2015-09-28T09:31:14Z</dcterms:modified>
  <cp:category/>
  <cp:version/>
  <cp:contentType/>
  <cp:contentStatus/>
</cp:coreProperties>
</file>